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xlnm._FilterDatabase" localSheetId="0" hidden="1">Sheet0!$A$1:$N$197</definedName>
    <definedName name="_xlnm.Print_Titles" localSheetId="0">Sheet0!$2:$2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<sst xmlns="http://schemas.openxmlformats.org/spreadsheetml/2006/main" count="945" uniqueCount="337">
  <si>
    <t>新邵县双季稻单产提升奖励汇总表</t>
  </si>
  <si>
    <t>乡  镇</t>
  </si>
  <si>
    <t>对象名称</t>
  </si>
  <si>
    <t>对象类型</t>
  </si>
  <si>
    <t>早稻面积（亩）</t>
  </si>
  <si>
    <t>早稻品种</t>
  </si>
  <si>
    <t>早稻测产产量（公斤/亩）</t>
  </si>
  <si>
    <t>晚稻面积（亩）</t>
  </si>
  <si>
    <t>晚稻品种</t>
  </si>
  <si>
    <t>晚稻测产产量（公斤/亩）</t>
  </si>
  <si>
    <t>落实的关键技术措施</t>
  </si>
  <si>
    <t>亩产水平（公斤/亩）</t>
  </si>
  <si>
    <t>核定等次</t>
  </si>
  <si>
    <t>补贴标准</t>
  </si>
  <si>
    <t>补贴总额</t>
  </si>
  <si>
    <t>陈家坊镇</t>
  </si>
  <si>
    <t>罗海燕</t>
  </si>
  <si>
    <t>农户</t>
  </si>
  <si>
    <t>湘优616</t>
  </si>
  <si>
    <t>泰优398</t>
  </si>
  <si>
    <t>合理密植，选择优质高档品种</t>
  </si>
  <si>
    <t>付志强</t>
  </si>
  <si>
    <t>隆科一号</t>
  </si>
  <si>
    <t>泰优390</t>
  </si>
  <si>
    <t>何振东</t>
  </si>
  <si>
    <t>中组53</t>
  </si>
  <si>
    <t>何纯根</t>
  </si>
  <si>
    <t>松雅七号</t>
  </si>
  <si>
    <t>韶香100</t>
  </si>
  <si>
    <t>胡湘华</t>
  </si>
  <si>
    <t>黄玉新</t>
  </si>
  <si>
    <t>刘晚年</t>
  </si>
  <si>
    <t>佳优长晶</t>
  </si>
  <si>
    <t>胡立军</t>
  </si>
  <si>
    <t>叶任民</t>
  </si>
  <si>
    <t>石治国</t>
  </si>
  <si>
    <t>安五华</t>
  </si>
  <si>
    <t>周敬文</t>
  </si>
  <si>
    <t>李顺辉</t>
  </si>
  <si>
    <t>中组48</t>
  </si>
  <si>
    <t>陈桃英</t>
  </si>
  <si>
    <t>周另平</t>
  </si>
  <si>
    <t>刘得良</t>
  </si>
  <si>
    <t>中组143</t>
  </si>
  <si>
    <t>李正华</t>
  </si>
  <si>
    <t>周超成</t>
  </si>
  <si>
    <t>岳德海</t>
  </si>
  <si>
    <t>安伟云</t>
  </si>
  <si>
    <t>卢振家</t>
  </si>
  <si>
    <t>汉两优97</t>
  </si>
  <si>
    <t>周少波</t>
  </si>
  <si>
    <t>安许意</t>
  </si>
  <si>
    <t>刘序庄</t>
  </si>
  <si>
    <t>周应民</t>
  </si>
  <si>
    <t>周勇</t>
  </si>
  <si>
    <t>李正祥</t>
  </si>
  <si>
    <t>刘满生</t>
  </si>
  <si>
    <t>陈志许</t>
  </si>
  <si>
    <t>叶大新</t>
  </si>
  <si>
    <t>李喜林</t>
  </si>
  <si>
    <t>戴培林</t>
  </si>
  <si>
    <t>石清明</t>
  </si>
  <si>
    <t>湘早籼</t>
  </si>
  <si>
    <t>安方云</t>
  </si>
  <si>
    <t>宁满庚</t>
  </si>
  <si>
    <t>中嘉早52</t>
  </si>
  <si>
    <t>陈新广</t>
  </si>
  <si>
    <t>刘顺晚</t>
  </si>
  <si>
    <t>刘为民</t>
  </si>
  <si>
    <t>陈家坊镇合计</t>
  </si>
  <si>
    <t>酿溪镇</t>
  </si>
  <si>
    <t>曾文华</t>
  </si>
  <si>
    <t>大户</t>
  </si>
  <si>
    <t>株两优4026</t>
  </si>
  <si>
    <t>惠香优玉晶</t>
  </si>
  <si>
    <t>集中育秧、机插机抛、节水灌溉、增密减氮、 侧深施肥、 一喷多促、机收减损、秸秆粉碎均匀还田、统防统治、绿色防控</t>
  </si>
  <si>
    <t>谢长海</t>
  </si>
  <si>
    <t>株两优4027</t>
  </si>
  <si>
    <t>黄诗保</t>
  </si>
  <si>
    <t>沈家隆香优130</t>
  </si>
  <si>
    <t>戴光明</t>
  </si>
  <si>
    <t>廖中平</t>
  </si>
  <si>
    <t>苏琼</t>
  </si>
  <si>
    <t>五丰优28</t>
  </si>
  <si>
    <t>梁兵</t>
  </si>
  <si>
    <t>珑香优4832</t>
  </si>
  <si>
    <t>杨定生</t>
  </si>
  <si>
    <t>陵两优211</t>
  </si>
  <si>
    <t>梁远志</t>
  </si>
  <si>
    <t>王提求</t>
  </si>
  <si>
    <t>酿溪镇合计</t>
  </si>
  <si>
    <t>雀塘镇</t>
  </si>
  <si>
    <t>徐艳军</t>
  </si>
  <si>
    <t>湘早籼616</t>
  </si>
  <si>
    <t>尚两优丰占</t>
  </si>
  <si>
    <t>水肥病
虫防控</t>
  </si>
  <si>
    <t>刘红平</t>
  </si>
  <si>
    <t>荷优五香</t>
  </si>
  <si>
    <t>石益林</t>
  </si>
  <si>
    <t>李意德</t>
  </si>
  <si>
    <t>隆科早1号</t>
  </si>
  <si>
    <t>陈正如</t>
  </si>
  <si>
    <t>佳优常晶</t>
  </si>
  <si>
    <t>曾若明</t>
  </si>
  <si>
    <t>玉珍香</t>
  </si>
  <si>
    <t>刘伟红</t>
  </si>
  <si>
    <t>陵两优1116</t>
  </si>
  <si>
    <t>陈跃华</t>
  </si>
  <si>
    <t>五优帝占</t>
  </si>
  <si>
    <t>杨雄志</t>
  </si>
  <si>
    <t>泰优553</t>
  </si>
  <si>
    <t>兰江村经济合作社</t>
  </si>
  <si>
    <t>村集体经济组织</t>
  </si>
  <si>
    <t>珠两优4024</t>
  </si>
  <si>
    <t>卢县星</t>
  </si>
  <si>
    <t>陵两优1309</t>
  </si>
  <si>
    <t>张绍文</t>
  </si>
  <si>
    <t>湘早籼32</t>
  </si>
  <si>
    <t>罗珍贵</t>
  </si>
  <si>
    <t>袁艾英</t>
  </si>
  <si>
    <t>曾超斌</t>
  </si>
  <si>
    <t>雀塘镇合计</t>
  </si>
  <si>
    <t>寸石镇</t>
  </si>
  <si>
    <t>刘超群</t>
  </si>
  <si>
    <t>农民合作社</t>
  </si>
  <si>
    <r>
      <rPr>
        <sz val="10"/>
        <rFont val="仿宋_GB2312"/>
        <charset val="134"/>
      </rPr>
      <t>珑香优</t>
    </r>
    <r>
      <rPr>
        <sz val="10"/>
        <rFont val="仿宋_GB2312"/>
        <charset val="0"/>
      </rPr>
      <t>4832</t>
    </r>
  </si>
  <si>
    <t>绿色防控，一喷多促</t>
  </si>
  <si>
    <t>罗征良</t>
  </si>
  <si>
    <t>吉优585</t>
  </si>
  <si>
    <t>刘涛</t>
  </si>
  <si>
    <t>株两优189</t>
  </si>
  <si>
    <t>盛泰优018</t>
  </si>
  <si>
    <t>曾多林</t>
  </si>
  <si>
    <t>湘早籼45</t>
  </si>
  <si>
    <t>张红卫</t>
  </si>
  <si>
    <t>陵两优916</t>
  </si>
  <si>
    <t>桃优919</t>
  </si>
  <si>
    <t>蔡舟蛟</t>
  </si>
  <si>
    <t>朱红云</t>
  </si>
  <si>
    <t>陵两优268</t>
  </si>
  <si>
    <t>周辉耀</t>
  </si>
  <si>
    <t>聚香优丝苗</t>
  </si>
  <si>
    <t>寸石镇合计</t>
  </si>
  <si>
    <t>大新</t>
  </si>
  <si>
    <t>周友军</t>
  </si>
  <si>
    <t>陵两优942</t>
  </si>
  <si>
    <t>隆晶优4013</t>
  </si>
  <si>
    <t>秸秆还田</t>
  </si>
  <si>
    <t>刘乐兵</t>
  </si>
  <si>
    <t>大新镇合计</t>
  </si>
  <si>
    <t>巨口铺镇</t>
  </si>
  <si>
    <t>李长根</t>
  </si>
  <si>
    <t>合理密植</t>
  </si>
  <si>
    <t>肖战</t>
  </si>
  <si>
    <t>厉锐</t>
  </si>
  <si>
    <t>王成铁</t>
  </si>
  <si>
    <t>唐忠告</t>
  </si>
  <si>
    <t>李文明</t>
  </si>
  <si>
    <t>王松青</t>
  </si>
  <si>
    <t>唐承晚</t>
  </si>
  <si>
    <t>孙爱明</t>
  </si>
  <si>
    <t>朱学义</t>
  </si>
  <si>
    <t>孙查华</t>
  </si>
  <si>
    <t>巨口铺镇合计</t>
  </si>
  <si>
    <t>坪上镇</t>
  </si>
  <si>
    <t>艾利铭</t>
  </si>
  <si>
    <r>
      <rPr>
        <sz val="10"/>
        <rFont val="仿宋_GB2312"/>
        <charset val="134"/>
      </rPr>
      <t>垦优</t>
    </r>
    <r>
      <rPr>
        <sz val="10"/>
        <rFont val="仿宋_GB2312"/>
        <charset val="0"/>
      </rPr>
      <t>1683</t>
    </r>
  </si>
  <si>
    <t>雅香优郁香</t>
  </si>
  <si>
    <t>集中育秧、病虫害统一防控、秸秆还田、一喷多促</t>
  </si>
  <si>
    <t>龙利功</t>
  </si>
  <si>
    <t>周立长</t>
  </si>
  <si>
    <r>
      <rPr>
        <sz val="10"/>
        <rFont val="仿宋_GB2312"/>
        <charset val="134"/>
      </rPr>
      <t>五丰优</t>
    </r>
    <r>
      <rPr>
        <sz val="10"/>
        <rFont val="仿宋_GB2312"/>
        <charset val="0"/>
      </rPr>
      <t>286</t>
    </r>
  </si>
  <si>
    <r>
      <rPr>
        <sz val="10"/>
        <rFont val="仿宋_GB2312"/>
        <charset val="134"/>
      </rPr>
      <t>泰优</t>
    </r>
    <r>
      <rPr>
        <sz val="10"/>
        <rFont val="仿宋_GB2312"/>
        <charset val="0"/>
      </rPr>
      <t>553</t>
    </r>
  </si>
  <si>
    <t>张贻林</t>
  </si>
  <si>
    <t>刘艳丽</t>
  </si>
  <si>
    <t>钟胜东</t>
  </si>
  <si>
    <t>龙建平</t>
  </si>
  <si>
    <r>
      <rPr>
        <sz val="10"/>
        <rFont val="仿宋_GB2312"/>
        <charset val="134"/>
      </rPr>
      <t>中早</t>
    </r>
    <r>
      <rPr>
        <sz val="10"/>
        <rFont val="仿宋_GB2312"/>
        <charset val="0"/>
      </rPr>
      <t>39</t>
    </r>
  </si>
  <si>
    <t>桃优香占</t>
  </si>
  <si>
    <t>张辉</t>
  </si>
  <si>
    <r>
      <rPr>
        <sz val="10"/>
        <rFont val="仿宋_GB2312"/>
        <charset val="134"/>
      </rPr>
      <t>陵两优</t>
    </r>
    <r>
      <rPr>
        <sz val="10"/>
        <rFont val="仿宋_GB2312"/>
        <charset val="0"/>
      </rPr>
      <t>211</t>
    </r>
  </si>
  <si>
    <t>肖文良</t>
  </si>
  <si>
    <r>
      <rPr>
        <sz val="10"/>
        <rFont val="仿宋_GB2312"/>
        <charset val="134"/>
      </rPr>
      <t>中早</t>
    </r>
    <r>
      <rPr>
        <sz val="10"/>
        <rFont val="仿宋_GB2312"/>
        <charset val="0"/>
      </rPr>
      <t>77</t>
    </r>
  </si>
  <si>
    <t>孙红姣</t>
  </si>
  <si>
    <r>
      <rPr>
        <sz val="10"/>
        <rFont val="仿宋_GB2312"/>
        <charset val="134"/>
      </rPr>
      <t>安两优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号</t>
    </r>
  </si>
  <si>
    <t>张新伟</t>
  </si>
  <si>
    <r>
      <rPr>
        <sz val="10"/>
        <rFont val="仿宋_GB2312"/>
        <charset val="134"/>
      </rPr>
      <t>株两优</t>
    </r>
    <r>
      <rPr>
        <sz val="10"/>
        <rFont val="仿宋_GB2312"/>
        <charset val="0"/>
      </rPr>
      <t>4026</t>
    </r>
  </si>
  <si>
    <t>惠湘优玉晶</t>
  </si>
  <si>
    <t>肖化元</t>
  </si>
  <si>
    <t>周贵松</t>
  </si>
  <si>
    <t>蒋柱峰</t>
  </si>
  <si>
    <t>张解和</t>
  </si>
  <si>
    <t>盛康洪</t>
  </si>
  <si>
    <t>颜超</t>
  </si>
  <si>
    <r>
      <rPr>
        <sz val="10"/>
        <rFont val="仿宋_GB2312"/>
        <charset val="134"/>
      </rPr>
      <t>甬优</t>
    </r>
    <r>
      <rPr>
        <sz val="10"/>
        <rFont val="仿宋_GB2312"/>
        <charset val="0"/>
      </rPr>
      <t>189</t>
    </r>
  </si>
  <si>
    <r>
      <rPr>
        <sz val="10"/>
        <rFont val="仿宋_GB2312"/>
        <charset val="134"/>
      </rPr>
      <t>荷香</t>
    </r>
    <r>
      <rPr>
        <sz val="10"/>
        <rFont val="仿宋_GB2312"/>
        <charset val="0"/>
      </rPr>
      <t>106</t>
    </r>
  </si>
  <si>
    <t>张寿星</t>
  </si>
  <si>
    <t>罗双平</t>
  </si>
  <si>
    <t>刘新星</t>
  </si>
  <si>
    <t>艾中恒</t>
  </si>
  <si>
    <t>盛建设</t>
  </si>
  <si>
    <t>周文章</t>
  </si>
  <si>
    <t>禾香明月丝苗</t>
  </si>
  <si>
    <t>张金华</t>
  </si>
  <si>
    <t>刘忠</t>
  </si>
  <si>
    <t>谢锦莹</t>
  </si>
  <si>
    <t>龙云干</t>
  </si>
  <si>
    <t>谢小春</t>
  </si>
  <si>
    <t>坪上镇合计</t>
  </si>
  <si>
    <t>龙溪铺镇</t>
  </si>
  <si>
    <t>熊中苏</t>
  </si>
  <si>
    <t>中组18常规圆粒</t>
  </si>
  <si>
    <t>定期除草施肥</t>
  </si>
  <si>
    <t>龙溪铺镇合计</t>
  </si>
  <si>
    <t>潭府乡</t>
  </si>
  <si>
    <t>中早53</t>
  </si>
  <si>
    <t>加优长晶</t>
  </si>
  <si>
    <t>选择优良品种、集中育秧</t>
  </si>
  <si>
    <t>谭城伟</t>
  </si>
  <si>
    <t>何超军</t>
  </si>
  <si>
    <t>玉针香</t>
  </si>
  <si>
    <t>谭银锋</t>
  </si>
  <si>
    <t>李双平</t>
  </si>
  <si>
    <r>
      <rPr>
        <sz val="10"/>
        <color indexed="8"/>
        <rFont val="仿宋_GB2312"/>
        <charset val="134"/>
      </rPr>
      <t>刘红</t>
    </r>
    <r>
      <rPr>
        <sz val="10"/>
        <color indexed="8"/>
        <rFont val="宋体"/>
        <charset val="134"/>
      </rPr>
      <t>伻</t>
    </r>
  </si>
  <si>
    <t>松雅7号</t>
  </si>
  <si>
    <t>谭高有</t>
  </si>
  <si>
    <t>朱分良</t>
  </si>
  <si>
    <t>中早18</t>
  </si>
  <si>
    <t>五优帝台</t>
  </si>
  <si>
    <t>黄双奇</t>
  </si>
  <si>
    <t>松雅18号</t>
  </si>
  <si>
    <t>刘云华</t>
  </si>
  <si>
    <t>李招旗</t>
  </si>
  <si>
    <t>湘早仙</t>
  </si>
  <si>
    <t>潭府乡合计</t>
  </si>
  <si>
    <t>潭溪镇</t>
  </si>
  <si>
    <t>吴忠兴</t>
  </si>
  <si>
    <t>集中育秧、配方施肥、一喷多促、绿色防控</t>
  </si>
  <si>
    <t>石值贵</t>
  </si>
  <si>
    <t>农业企业</t>
  </si>
  <si>
    <t>集中育秧、一喷多促、绿色防控</t>
  </si>
  <si>
    <t>黄翔</t>
  </si>
  <si>
    <t>五优蒂占</t>
  </si>
  <si>
    <t>一喷多促、绿色防控、配方施肥</t>
  </si>
  <si>
    <t>李剑峰</t>
  </si>
  <si>
    <t>配方施肥、集中育秧、病虫害专业化防治</t>
  </si>
  <si>
    <t>杨泽斌</t>
  </si>
  <si>
    <t>病虫害专业化防治、配方施肥</t>
  </si>
  <si>
    <t>潭溪镇合计</t>
  </si>
  <si>
    <t>小塘镇</t>
  </si>
  <si>
    <t>何中良</t>
  </si>
  <si>
    <t>凌两优916</t>
  </si>
  <si>
    <t>一喷多促、机收减损、秸秆粉碎均匀还田</t>
  </si>
  <si>
    <t>李小华</t>
  </si>
  <si>
    <t>五丰优286</t>
  </si>
  <si>
    <t>李华成</t>
  </si>
  <si>
    <t>两优152</t>
  </si>
  <si>
    <t>盛泰优9712</t>
  </si>
  <si>
    <t>中组优143</t>
  </si>
  <si>
    <t>五优蒂苫</t>
  </si>
  <si>
    <t>隆改平</t>
  </si>
  <si>
    <t>凌两优211</t>
  </si>
  <si>
    <t>何永锋</t>
  </si>
  <si>
    <t>华夏香丝</t>
  </si>
  <si>
    <t>刘兵</t>
  </si>
  <si>
    <t>两优1683</t>
  </si>
  <si>
    <t>何优五香</t>
  </si>
  <si>
    <t>李刚军</t>
  </si>
  <si>
    <t>盛泰优9712、盛泰优626</t>
  </si>
  <si>
    <t>肖小英</t>
  </si>
  <si>
    <t>凌俩优211</t>
  </si>
  <si>
    <t>何优五香、惠湘优玉晶</t>
  </si>
  <si>
    <t>隆长明</t>
  </si>
  <si>
    <r>
      <rPr>
        <sz val="10"/>
        <rFont val="宋体"/>
        <charset val="0"/>
      </rPr>
      <t>泩</t>
    </r>
    <r>
      <rPr>
        <sz val="10"/>
        <rFont val="仿宋_GB2312"/>
        <charset val="0"/>
      </rPr>
      <t>优215</t>
    </r>
  </si>
  <si>
    <t>王辉</t>
  </si>
  <si>
    <r>
      <rPr>
        <sz val="10"/>
        <rFont val="Times New Roman"/>
        <charset val="0"/>
      </rPr>
      <t> </t>
    </r>
    <r>
      <rPr>
        <sz val="10"/>
        <rFont val="仿宋_GB2312"/>
        <charset val="0"/>
      </rPr>
      <t>金早645</t>
    </r>
  </si>
  <si>
    <t>晚泰优553</t>
  </si>
  <si>
    <t>陈森林</t>
  </si>
  <si>
    <t>凌两优</t>
  </si>
  <si>
    <t>张玉华</t>
  </si>
  <si>
    <t>何小云</t>
  </si>
  <si>
    <t>隆两优942</t>
  </si>
  <si>
    <t>肖超</t>
  </si>
  <si>
    <t>盛泰优626</t>
  </si>
  <si>
    <t>毕国玉</t>
  </si>
  <si>
    <t>玉针香、泰优390、珠两优570</t>
  </si>
  <si>
    <t>王超喜</t>
  </si>
  <si>
    <t>桃香优占</t>
  </si>
  <si>
    <t>孙明跃</t>
  </si>
  <si>
    <t>两优302</t>
  </si>
  <si>
    <t>李曾成</t>
  </si>
  <si>
    <t>隆永新</t>
  </si>
  <si>
    <t>五优蒂苫、何优五香</t>
  </si>
  <si>
    <t>吴双春</t>
  </si>
  <si>
    <t>张新发</t>
  </si>
  <si>
    <t>王建国</t>
  </si>
  <si>
    <t>凌俩优92</t>
  </si>
  <si>
    <t>隆群峰</t>
  </si>
  <si>
    <t>何忠升</t>
  </si>
  <si>
    <t>深两优563</t>
  </si>
  <si>
    <t>李春华</t>
  </si>
  <si>
    <t>小塘镇合计</t>
  </si>
  <si>
    <t>严塘镇</t>
  </si>
  <si>
    <t>张全伟</t>
  </si>
  <si>
    <r>
      <rPr>
        <sz val="10"/>
        <rFont val="仿宋_GB2312"/>
        <charset val="0"/>
      </rPr>
      <t>湘早</t>
    </r>
    <r>
      <rPr>
        <sz val="10"/>
        <rFont val="仿宋_GB2312"/>
        <charset val="0"/>
      </rPr>
      <t>45</t>
    </r>
  </si>
  <si>
    <r>
      <rPr>
        <sz val="10"/>
        <rFont val="仿宋_GB2312"/>
        <charset val="0"/>
      </rPr>
      <t>浓香</t>
    </r>
    <r>
      <rPr>
        <sz val="10"/>
        <rFont val="仿宋_GB2312"/>
        <charset val="0"/>
      </rPr>
      <t>42</t>
    </r>
  </si>
  <si>
    <t>田间管理、优化品种搭配、病虫害防治</t>
  </si>
  <si>
    <t>邵阳市厚土生态农业有限公司</t>
  </si>
  <si>
    <t>新邵广益鲜谷种养专业合作社</t>
  </si>
  <si>
    <t>新邵县一帆农业生态有限公司</t>
  </si>
  <si>
    <r>
      <rPr>
        <sz val="10"/>
        <rFont val="仿宋_GB2312"/>
        <charset val="0"/>
      </rPr>
      <t>韶湘</t>
    </r>
    <r>
      <rPr>
        <sz val="10"/>
        <rFont val="仿宋_GB2312"/>
        <charset val="0"/>
      </rPr>
      <t>100</t>
    </r>
  </si>
  <si>
    <t>钟辉</t>
  </si>
  <si>
    <t>湖南家富三禾农林科技发展有限公司</t>
  </si>
  <si>
    <t>KU1683</t>
  </si>
  <si>
    <t>邓应生</t>
  </si>
  <si>
    <t>严塘镇合计</t>
  </si>
  <si>
    <t>新田铺镇</t>
  </si>
  <si>
    <t>全程机械化、秸秆还田</t>
  </si>
  <si>
    <t>王来生</t>
  </si>
  <si>
    <t>李落群</t>
  </si>
  <si>
    <t>领优华占</t>
  </si>
  <si>
    <t>邓立平</t>
  </si>
  <si>
    <t>蔡琳</t>
  </si>
  <si>
    <t>新田铺镇合计</t>
  </si>
  <si>
    <t>迎光乡</t>
  </si>
  <si>
    <t>李文基</t>
  </si>
  <si>
    <r>
      <rPr>
        <sz val="10"/>
        <color indexed="8"/>
        <rFont val="仿宋_GB2312"/>
        <charset val="134"/>
      </rPr>
      <t>株两优</t>
    </r>
    <r>
      <rPr>
        <sz val="10"/>
        <rFont val="仿宋_GB2312"/>
        <charset val="0"/>
      </rPr>
      <t>4026</t>
    </r>
  </si>
  <si>
    <t>泰优农39</t>
  </si>
  <si>
    <t>王新文</t>
  </si>
  <si>
    <t>王供信</t>
  </si>
  <si>
    <t>彭华强</t>
  </si>
  <si>
    <t>王勇</t>
  </si>
  <si>
    <t>罗文政</t>
  </si>
  <si>
    <t>彭建龙</t>
  </si>
  <si>
    <t>迎光乡合计</t>
  </si>
  <si>
    <t>新邵县总计</t>
  </si>
  <si>
    <t>180人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</si>
</sst>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.0_ "/>
    <numFmt numFmtId="181" formatCode="0.00_ "/>
  </numFmts>
  <fonts count="43">
    <font>
      <sz val="10"/>
      <name val="Arial"/>
      <charset val="0"/>
    </font>
    <font>
      <sz val="8"/>
      <name val="仿宋"/>
      <charset val="0"/>
    </font>
    <font>
      <b/>
      <sz val="20"/>
      <name val="宋体"/>
      <charset val="134"/>
    </font>
    <font>
      <sz val="12"/>
      <name val="黑体"/>
      <charset val="0"/>
    </font>
    <font>
      <sz val="12"/>
      <name val="黑体"/>
      <charset val="134"/>
    </font>
    <font>
      <sz val="10"/>
      <name val="仿宋_GB2312"/>
      <charset val="0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2"/>
      <name val="黑体"/>
      <charset val="0"/>
    </font>
    <font>
      <b/>
      <sz val="8"/>
      <name val="仿宋"/>
      <charset val="134"/>
    </font>
    <font>
      <sz val="8"/>
      <name val="仿宋"/>
      <charset val="134"/>
    </font>
    <font>
      <b/>
      <sz val="8"/>
      <name val="仿宋"/>
      <charset val="0"/>
    </font>
    <font>
      <b/>
      <sz val="12"/>
      <name val="黑体"/>
      <charset val="134"/>
    </font>
    <font>
      <sz val="10"/>
      <color indexed="8"/>
      <name val="仿宋_GB2312"/>
      <charset val="134"/>
    </font>
    <font>
      <sz val="8"/>
      <color indexed="8"/>
      <name val="仿宋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color rgb="FF000000"/>
      <name val="仿宋_GB2312"/>
      <charset val="134"/>
    </font>
    <font>
      <b/>
      <sz val="10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>
      <alignment vertical="center"/>
    </xf>
    <xf numFmtId="0" fontId="21" fillId="0" borderId="0">
      <alignment vertical="center"/>
    </xf>
    <xf numFmtId="0" fontId="0" fillId="0" borderId="0" applyNumberFormat="0" applyFont="0" applyFill="0" applyBorder="0" applyAlignment="0" applyProtection="0"/>
    <xf numFmtId="0" fontId="4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5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3" fillId="0" borderId="2" xfId="55" applyNumberFormat="1" applyFont="1" applyFill="1" applyBorder="1" applyAlignment="1">
      <alignment horizontal="center" vertical="center" wrapText="1"/>
    </xf>
    <xf numFmtId="181" fontId="13" fillId="0" borderId="2" xfId="55" applyNumberFormat="1" applyFont="1" applyFill="1" applyBorder="1" applyAlignment="1">
      <alignment horizontal="center" vertical="center" wrapText="1"/>
    </xf>
    <xf numFmtId="0" fontId="13" fillId="0" borderId="2" xfId="55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1" fontId="14" fillId="0" borderId="2" xfId="55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3" fillId="0" borderId="2" xfId="54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3" fillId="0" borderId="2" xfId="55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2 2 2 2" xfId="50"/>
    <cellStyle name="常规 67" xfId="51"/>
    <cellStyle name="常规 2 4" xfId="52"/>
    <cellStyle name="常规 2" xfId="53"/>
    <cellStyle name="常规 3" xfId="54"/>
    <cellStyle name="常规 7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tabSelected="1" zoomScale="80" zoomScaleNormal="80" workbookViewId="0">
      <pane xSplit="1" ySplit="2" topLeftCell="B3" activePane="bottomRight" state="frozen"/>
      <selection/>
      <selection pane="topRight"/>
      <selection pane="bottomLeft"/>
      <selection pane="bottomRight" activeCell="A2" sqref="A2"/>
    </sheetView>
  </sheetViews>
  <sheetFormatPr defaultColWidth="17.1428571428571" defaultRowHeight="19.5" customHeight="1"/>
  <cols>
    <col min="1" max="1" width="6.78095238095238" style="1" customWidth="1"/>
    <col min="2" max="2" width="8.77142857142857" style="2" customWidth="1"/>
    <col min="3" max="3" width="6.84761904761905" style="1" customWidth="1"/>
    <col min="4" max="4" width="7.13333333333333" style="1" customWidth="1"/>
    <col min="5" max="5" width="9.09523809523809" style="1" customWidth="1"/>
    <col min="6" max="6" width="8.66666666666667" style="1" customWidth="1"/>
    <col min="7" max="7" width="7.31428571428571" style="1" customWidth="1"/>
    <col min="8" max="8" width="10" style="1" customWidth="1"/>
    <col min="9" max="9" width="7.84761904761905" style="1" customWidth="1"/>
    <col min="10" max="10" width="11.0095238095238" style="3" customWidth="1"/>
    <col min="11" max="11" width="6.28571428571429" style="1" customWidth="1"/>
    <col min="12" max="12" width="5.17142857142857" style="1" customWidth="1"/>
    <col min="13" max="13" width="9.1047619047619" style="1" customWidth="1"/>
    <col min="14" max="14" width="11.247619047619" style="1" customWidth="1"/>
    <col min="15" max="16384" width="17.1428571428571" style="1"/>
  </cols>
  <sheetData>
    <row r="1" ht="40" customHeight="1" spans="1:13">
      <c r="A1" s="4" t="s">
        <v>0</v>
      </c>
      <c r="B1" s="5"/>
      <c r="C1" s="4"/>
      <c r="D1" s="4"/>
      <c r="E1" s="4"/>
      <c r="F1" s="4"/>
      <c r="G1" s="4"/>
      <c r="H1" s="4"/>
      <c r="I1" s="4"/>
      <c r="J1" s="19"/>
      <c r="K1" s="4"/>
      <c r="L1" s="4"/>
      <c r="M1" s="4"/>
    </row>
    <row r="2" ht="72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0" t="s">
        <v>10</v>
      </c>
      <c r="K2" s="7" t="s">
        <v>11</v>
      </c>
      <c r="L2" s="7" t="s">
        <v>12</v>
      </c>
      <c r="M2" s="7" t="s">
        <v>13</v>
      </c>
      <c r="N2" s="21" t="s">
        <v>14</v>
      </c>
    </row>
    <row r="3" ht="42" customHeight="1" spans="1:14">
      <c r="A3" s="8" t="s">
        <v>15</v>
      </c>
      <c r="B3" s="9" t="s">
        <v>16</v>
      </c>
      <c r="C3" s="8" t="s">
        <v>17</v>
      </c>
      <c r="D3" s="8">
        <v>385</v>
      </c>
      <c r="E3" s="10" t="s">
        <v>18</v>
      </c>
      <c r="F3" s="11">
        <v>631</v>
      </c>
      <c r="G3" s="8">
        <v>428</v>
      </c>
      <c r="H3" s="10" t="s">
        <v>19</v>
      </c>
      <c r="I3" s="11">
        <v>744.41</v>
      </c>
      <c r="J3" s="22" t="s">
        <v>20</v>
      </c>
      <c r="K3" s="8">
        <v>687</v>
      </c>
      <c r="L3" s="8">
        <v>1</v>
      </c>
      <c r="M3" s="8">
        <v>33.9</v>
      </c>
      <c r="N3" s="23">
        <f>(D3+G3)*M3</f>
        <v>27560.7</v>
      </c>
    </row>
    <row r="4" ht="42" customHeight="1" spans="1:14">
      <c r="A4" s="8"/>
      <c r="B4" s="9" t="s">
        <v>21</v>
      </c>
      <c r="C4" s="8" t="s">
        <v>17</v>
      </c>
      <c r="D4" s="8">
        <v>493</v>
      </c>
      <c r="E4" s="10" t="s">
        <v>22</v>
      </c>
      <c r="F4" s="11">
        <v>642.57</v>
      </c>
      <c r="G4" s="8">
        <v>542</v>
      </c>
      <c r="H4" s="10" t="s">
        <v>23</v>
      </c>
      <c r="I4" s="11">
        <v>694.7</v>
      </c>
      <c r="J4" s="22" t="s">
        <v>20</v>
      </c>
      <c r="K4" s="8">
        <v>668</v>
      </c>
      <c r="L4" s="8">
        <v>1</v>
      </c>
      <c r="M4" s="8">
        <v>33.9</v>
      </c>
      <c r="N4" s="23">
        <f t="shared" ref="N4:N40" si="0">(D4+G4)*M4</f>
        <v>35086.5</v>
      </c>
    </row>
    <row r="5" ht="42" customHeight="1" spans="1:14">
      <c r="A5" s="8"/>
      <c r="B5" s="9" t="s">
        <v>24</v>
      </c>
      <c r="C5" s="8" t="s">
        <v>17</v>
      </c>
      <c r="D5" s="8">
        <v>633</v>
      </c>
      <c r="E5" s="10" t="s">
        <v>25</v>
      </c>
      <c r="F5" s="11">
        <v>684.4</v>
      </c>
      <c r="G5" s="8">
        <v>697</v>
      </c>
      <c r="H5" s="10" t="s">
        <v>23</v>
      </c>
      <c r="I5" s="11">
        <v>645.76</v>
      </c>
      <c r="J5" s="22" t="s">
        <v>20</v>
      </c>
      <c r="K5" s="8">
        <v>665</v>
      </c>
      <c r="L5" s="8">
        <v>1</v>
      </c>
      <c r="M5" s="8">
        <v>33.9</v>
      </c>
      <c r="N5" s="23">
        <f t="shared" si="0"/>
        <v>45087</v>
      </c>
    </row>
    <row r="6" ht="42" customHeight="1" spans="1:14">
      <c r="A6" s="8"/>
      <c r="B6" s="9" t="s">
        <v>26</v>
      </c>
      <c r="C6" s="8" t="s">
        <v>17</v>
      </c>
      <c r="D6" s="8">
        <v>477</v>
      </c>
      <c r="E6" s="10" t="s">
        <v>27</v>
      </c>
      <c r="F6" s="11">
        <v>621.18</v>
      </c>
      <c r="G6" s="8">
        <v>535</v>
      </c>
      <c r="H6" s="10" t="s">
        <v>28</v>
      </c>
      <c r="I6" s="11">
        <v>662.04</v>
      </c>
      <c r="J6" s="22" t="s">
        <v>20</v>
      </c>
      <c r="K6" s="8">
        <v>641</v>
      </c>
      <c r="L6" s="8">
        <v>1</v>
      </c>
      <c r="M6" s="8">
        <v>33.9</v>
      </c>
      <c r="N6" s="23">
        <f t="shared" si="0"/>
        <v>34306.8</v>
      </c>
    </row>
    <row r="7" ht="42" customHeight="1" spans="1:14">
      <c r="A7" s="8"/>
      <c r="B7" s="9" t="s">
        <v>29</v>
      </c>
      <c r="C7" s="8" t="s">
        <v>17</v>
      </c>
      <c r="D7" s="8">
        <v>1569</v>
      </c>
      <c r="E7" s="10" t="s">
        <v>22</v>
      </c>
      <c r="F7" s="11">
        <v>657.4</v>
      </c>
      <c r="G7" s="8">
        <v>1725</v>
      </c>
      <c r="H7" s="10" t="s">
        <v>28</v>
      </c>
      <c r="I7" s="11">
        <v>620.5</v>
      </c>
      <c r="J7" s="22" t="s">
        <v>20</v>
      </c>
      <c r="K7" s="8">
        <v>638</v>
      </c>
      <c r="L7" s="8">
        <v>1</v>
      </c>
      <c r="M7" s="8">
        <v>33.9</v>
      </c>
      <c r="N7" s="23">
        <f t="shared" si="0"/>
        <v>111666.6</v>
      </c>
    </row>
    <row r="8" ht="42" customHeight="1" spans="1:14">
      <c r="A8" s="8"/>
      <c r="B8" s="9" t="s">
        <v>30</v>
      </c>
      <c r="C8" s="8" t="s">
        <v>17</v>
      </c>
      <c r="D8" s="8">
        <v>297</v>
      </c>
      <c r="E8" s="10" t="s">
        <v>18</v>
      </c>
      <c r="F8" s="11">
        <v>627.03</v>
      </c>
      <c r="G8" s="8">
        <v>327</v>
      </c>
      <c r="H8" s="10" t="s">
        <v>19</v>
      </c>
      <c r="I8" s="11">
        <v>618.63</v>
      </c>
      <c r="J8" s="22" t="s">
        <v>20</v>
      </c>
      <c r="K8" s="8">
        <v>622</v>
      </c>
      <c r="L8" s="8">
        <v>1</v>
      </c>
      <c r="M8" s="8">
        <v>33.9</v>
      </c>
      <c r="N8" s="23">
        <f t="shared" si="0"/>
        <v>21153.6</v>
      </c>
    </row>
    <row r="9" ht="42" customHeight="1" spans="1:14">
      <c r="A9" s="8"/>
      <c r="B9" s="9" t="s">
        <v>31</v>
      </c>
      <c r="C9" s="8" t="s">
        <v>17</v>
      </c>
      <c r="D9" s="8">
        <v>205</v>
      </c>
      <c r="E9" s="10" t="s">
        <v>18</v>
      </c>
      <c r="F9" s="11">
        <v>635.7</v>
      </c>
      <c r="G9" s="8">
        <v>225</v>
      </c>
      <c r="H9" s="10" t="s">
        <v>32</v>
      </c>
      <c r="I9" s="11">
        <v>574.83</v>
      </c>
      <c r="J9" s="22" t="s">
        <v>20</v>
      </c>
      <c r="K9" s="8">
        <v>604</v>
      </c>
      <c r="L9" s="8">
        <v>1</v>
      </c>
      <c r="M9" s="8">
        <v>33.9</v>
      </c>
      <c r="N9" s="23">
        <f t="shared" si="0"/>
        <v>14577</v>
      </c>
    </row>
    <row r="10" ht="42" customHeight="1" spans="1:14">
      <c r="A10" s="8"/>
      <c r="B10" s="12" t="s">
        <v>33</v>
      </c>
      <c r="C10" s="8" t="s">
        <v>17</v>
      </c>
      <c r="D10" s="8">
        <v>478</v>
      </c>
      <c r="E10" s="10" t="s">
        <v>18</v>
      </c>
      <c r="F10" s="11">
        <v>654.3</v>
      </c>
      <c r="G10" s="8">
        <v>526</v>
      </c>
      <c r="H10" s="10" t="s">
        <v>19</v>
      </c>
      <c r="I10" s="11">
        <v>537.38</v>
      </c>
      <c r="J10" s="22" t="s">
        <v>20</v>
      </c>
      <c r="K10" s="8">
        <v>595</v>
      </c>
      <c r="L10" s="8">
        <v>1</v>
      </c>
      <c r="M10" s="8">
        <v>33.9</v>
      </c>
      <c r="N10" s="23">
        <f t="shared" si="0"/>
        <v>34035.6</v>
      </c>
    </row>
    <row r="11" ht="42" customHeight="1" spans="1:14">
      <c r="A11" s="8"/>
      <c r="B11" s="9" t="s">
        <v>34</v>
      </c>
      <c r="C11" s="8" t="s">
        <v>17</v>
      </c>
      <c r="D11" s="8">
        <v>194</v>
      </c>
      <c r="E11" s="10" t="s">
        <v>18</v>
      </c>
      <c r="F11" s="11">
        <v>580.4</v>
      </c>
      <c r="G11" s="8">
        <v>194</v>
      </c>
      <c r="H11" s="10" t="s">
        <v>19</v>
      </c>
      <c r="I11" s="11">
        <v>584.94</v>
      </c>
      <c r="J11" s="22" t="s">
        <v>20</v>
      </c>
      <c r="K11" s="8">
        <v>582</v>
      </c>
      <c r="L11" s="8">
        <v>1</v>
      </c>
      <c r="M11" s="8">
        <v>33.9</v>
      </c>
      <c r="N11" s="23">
        <f t="shared" si="0"/>
        <v>13153.2</v>
      </c>
    </row>
    <row r="12" ht="42" customHeight="1" spans="1:14">
      <c r="A12" s="8"/>
      <c r="B12" s="12" t="s">
        <v>35</v>
      </c>
      <c r="C12" s="8" t="s">
        <v>17</v>
      </c>
      <c r="D12" s="8">
        <v>460</v>
      </c>
      <c r="E12" s="10" t="s">
        <v>27</v>
      </c>
      <c r="F12" s="11">
        <v>576.3</v>
      </c>
      <c r="G12" s="8">
        <v>506</v>
      </c>
      <c r="H12" s="10" t="s">
        <v>32</v>
      </c>
      <c r="I12" s="11">
        <v>544.84</v>
      </c>
      <c r="J12" s="22" t="s">
        <v>20</v>
      </c>
      <c r="K12" s="8">
        <v>560</v>
      </c>
      <c r="L12" s="8">
        <v>1</v>
      </c>
      <c r="M12" s="8">
        <v>33.9</v>
      </c>
      <c r="N12" s="23">
        <f t="shared" si="0"/>
        <v>32747.4</v>
      </c>
    </row>
    <row r="13" ht="42" customHeight="1" spans="1:14">
      <c r="A13" s="8"/>
      <c r="B13" s="9" t="s">
        <v>36</v>
      </c>
      <c r="C13" s="8" t="s">
        <v>17</v>
      </c>
      <c r="D13" s="8">
        <v>221</v>
      </c>
      <c r="E13" s="10" t="s">
        <v>25</v>
      </c>
      <c r="F13" s="11">
        <v>448</v>
      </c>
      <c r="G13" s="8">
        <v>243</v>
      </c>
      <c r="H13" s="10" t="s">
        <v>19</v>
      </c>
      <c r="I13" s="11">
        <v>608.66</v>
      </c>
      <c r="J13" s="22" t="s">
        <v>20</v>
      </c>
      <c r="K13" s="8">
        <v>528</v>
      </c>
      <c r="L13" s="8">
        <v>1</v>
      </c>
      <c r="M13" s="8">
        <v>33.9</v>
      </c>
      <c r="N13" s="23">
        <f t="shared" si="0"/>
        <v>15729.6</v>
      </c>
    </row>
    <row r="14" ht="42" customHeight="1" spans="1:14">
      <c r="A14" s="8"/>
      <c r="B14" s="9" t="s">
        <v>37</v>
      </c>
      <c r="C14" s="8" t="s">
        <v>17</v>
      </c>
      <c r="D14" s="8">
        <v>411</v>
      </c>
      <c r="E14" s="10" t="s">
        <v>18</v>
      </c>
      <c r="F14" s="11">
        <v>587.37</v>
      </c>
      <c r="G14" s="8">
        <v>411</v>
      </c>
      <c r="H14" s="10" t="s">
        <v>23</v>
      </c>
      <c r="I14" s="11">
        <v>573.3</v>
      </c>
      <c r="J14" s="22" t="s">
        <v>20</v>
      </c>
      <c r="K14" s="8">
        <v>580</v>
      </c>
      <c r="L14" s="8">
        <v>2</v>
      </c>
      <c r="M14" s="8">
        <v>28.9</v>
      </c>
      <c r="N14" s="23">
        <f t="shared" si="0"/>
        <v>23755.8</v>
      </c>
    </row>
    <row r="15" ht="42" customHeight="1" spans="1:14">
      <c r="A15" s="8"/>
      <c r="B15" s="9" t="s">
        <v>38</v>
      </c>
      <c r="C15" s="8" t="s">
        <v>17</v>
      </c>
      <c r="D15" s="8">
        <v>384</v>
      </c>
      <c r="E15" s="10" t="s">
        <v>39</v>
      </c>
      <c r="F15" s="11">
        <v>626.17</v>
      </c>
      <c r="G15" s="8">
        <v>422</v>
      </c>
      <c r="H15" s="10" t="s">
        <v>22</v>
      </c>
      <c r="I15" s="11">
        <v>516.15</v>
      </c>
      <c r="J15" s="22" t="s">
        <v>20</v>
      </c>
      <c r="K15" s="8">
        <v>571</v>
      </c>
      <c r="L15" s="8">
        <v>2</v>
      </c>
      <c r="M15" s="8">
        <v>28.9</v>
      </c>
      <c r="N15" s="23">
        <f t="shared" si="0"/>
        <v>23293.4</v>
      </c>
    </row>
    <row r="16" ht="42" customHeight="1" spans="1:14">
      <c r="A16" s="8"/>
      <c r="B16" s="9" t="s">
        <v>40</v>
      </c>
      <c r="C16" s="8" t="s">
        <v>17</v>
      </c>
      <c r="D16" s="8">
        <v>320</v>
      </c>
      <c r="E16" s="10" t="s">
        <v>18</v>
      </c>
      <c r="F16" s="11">
        <v>646.27</v>
      </c>
      <c r="G16" s="8">
        <v>352</v>
      </c>
      <c r="H16" s="10" t="s">
        <v>32</v>
      </c>
      <c r="I16" s="11">
        <v>487.3</v>
      </c>
      <c r="J16" s="22" t="s">
        <v>20</v>
      </c>
      <c r="K16" s="8">
        <v>566</v>
      </c>
      <c r="L16" s="8">
        <v>2</v>
      </c>
      <c r="M16" s="8">
        <v>28.9</v>
      </c>
      <c r="N16" s="23">
        <f t="shared" si="0"/>
        <v>19420.8</v>
      </c>
    </row>
    <row r="17" ht="42" customHeight="1" spans="1:14">
      <c r="A17" s="8"/>
      <c r="B17" s="12" t="s">
        <v>41</v>
      </c>
      <c r="C17" s="8" t="s">
        <v>17</v>
      </c>
      <c r="D17" s="8">
        <v>170</v>
      </c>
      <c r="E17" s="10" t="s">
        <v>18</v>
      </c>
      <c r="F17" s="11">
        <v>550.01</v>
      </c>
      <c r="G17" s="8">
        <v>187</v>
      </c>
      <c r="H17" s="10" t="s">
        <v>19</v>
      </c>
      <c r="I17" s="11">
        <v>571.48</v>
      </c>
      <c r="J17" s="22" t="s">
        <v>20</v>
      </c>
      <c r="K17" s="8">
        <v>560</v>
      </c>
      <c r="L17" s="8">
        <v>2</v>
      </c>
      <c r="M17" s="8">
        <v>28.9</v>
      </c>
      <c r="N17" s="23">
        <f t="shared" si="0"/>
        <v>10317.3</v>
      </c>
    </row>
    <row r="18" ht="42" customHeight="1" spans="1:14">
      <c r="A18" s="8"/>
      <c r="B18" s="9" t="s">
        <v>42</v>
      </c>
      <c r="C18" s="8" t="s">
        <v>17</v>
      </c>
      <c r="D18" s="8">
        <v>72</v>
      </c>
      <c r="E18" s="10" t="s">
        <v>43</v>
      </c>
      <c r="F18" s="11">
        <v>527.1</v>
      </c>
      <c r="G18" s="8">
        <v>82</v>
      </c>
      <c r="H18" s="10" t="s">
        <v>19</v>
      </c>
      <c r="I18" s="11">
        <v>591.47</v>
      </c>
      <c r="J18" s="22" t="s">
        <v>20</v>
      </c>
      <c r="K18" s="8">
        <v>559</v>
      </c>
      <c r="L18" s="8">
        <v>2</v>
      </c>
      <c r="M18" s="8">
        <v>28.9</v>
      </c>
      <c r="N18" s="23">
        <f t="shared" si="0"/>
        <v>4450.6</v>
      </c>
    </row>
    <row r="19" ht="42" customHeight="1" spans="1:14">
      <c r="A19" s="8"/>
      <c r="B19" s="9" t="s">
        <v>44</v>
      </c>
      <c r="C19" s="8" t="s">
        <v>17</v>
      </c>
      <c r="D19" s="8">
        <v>233</v>
      </c>
      <c r="E19" s="10" t="s">
        <v>43</v>
      </c>
      <c r="F19" s="11">
        <v>582.97</v>
      </c>
      <c r="G19" s="8">
        <v>256</v>
      </c>
      <c r="H19" s="10" t="s">
        <v>19</v>
      </c>
      <c r="I19" s="11">
        <v>535.11</v>
      </c>
      <c r="J19" s="22" t="s">
        <v>20</v>
      </c>
      <c r="K19" s="8">
        <v>558</v>
      </c>
      <c r="L19" s="8">
        <v>2</v>
      </c>
      <c r="M19" s="8">
        <v>28.9</v>
      </c>
      <c r="N19" s="23">
        <f t="shared" si="0"/>
        <v>14132.1</v>
      </c>
    </row>
    <row r="20" ht="42" customHeight="1" spans="1:14">
      <c r="A20" s="8"/>
      <c r="B20" s="12" t="s">
        <v>45</v>
      </c>
      <c r="C20" s="8" t="s">
        <v>17</v>
      </c>
      <c r="D20" s="8">
        <v>188</v>
      </c>
      <c r="E20" s="10" t="s">
        <v>25</v>
      </c>
      <c r="F20" s="11">
        <v>548.7</v>
      </c>
      <c r="G20" s="8">
        <v>207</v>
      </c>
      <c r="H20" s="10" t="s">
        <v>32</v>
      </c>
      <c r="I20" s="11">
        <v>559.2</v>
      </c>
      <c r="J20" s="22" t="s">
        <v>20</v>
      </c>
      <c r="K20" s="8">
        <v>553</v>
      </c>
      <c r="L20" s="8">
        <v>2</v>
      </c>
      <c r="M20" s="8">
        <v>28.9</v>
      </c>
      <c r="N20" s="23">
        <f t="shared" si="0"/>
        <v>11415.5</v>
      </c>
    </row>
    <row r="21" ht="42" customHeight="1" spans="1:14">
      <c r="A21" s="8"/>
      <c r="B21" s="9" t="s">
        <v>46</v>
      </c>
      <c r="C21" s="8" t="s">
        <v>17</v>
      </c>
      <c r="D21" s="8">
        <v>231</v>
      </c>
      <c r="E21" s="10" t="s">
        <v>18</v>
      </c>
      <c r="F21" s="11">
        <v>563.5</v>
      </c>
      <c r="G21" s="8">
        <v>254</v>
      </c>
      <c r="H21" s="10" t="s">
        <v>23</v>
      </c>
      <c r="I21" s="11">
        <v>525.9</v>
      </c>
      <c r="J21" s="22" t="s">
        <v>20</v>
      </c>
      <c r="K21" s="8">
        <v>544</v>
      </c>
      <c r="L21" s="8">
        <v>2</v>
      </c>
      <c r="M21" s="8">
        <v>28.9</v>
      </c>
      <c r="N21" s="23">
        <f t="shared" si="0"/>
        <v>14016.5</v>
      </c>
    </row>
    <row r="22" ht="42" customHeight="1" spans="1:14">
      <c r="A22" s="8"/>
      <c r="B22" s="9" t="s">
        <v>47</v>
      </c>
      <c r="C22" s="8" t="s">
        <v>17</v>
      </c>
      <c r="D22" s="8">
        <v>202</v>
      </c>
      <c r="E22" s="10" t="s">
        <v>18</v>
      </c>
      <c r="F22" s="11">
        <v>562.77</v>
      </c>
      <c r="G22" s="8">
        <v>222</v>
      </c>
      <c r="H22" s="10" t="s">
        <v>19</v>
      </c>
      <c r="I22" s="11">
        <v>513.98</v>
      </c>
      <c r="J22" s="22" t="s">
        <v>20</v>
      </c>
      <c r="K22" s="8">
        <v>537</v>
      </c>
      <c r="L22" s="8">
        <v>2</v>
      </c>
      <c r="M22" s="8">
        <v>28.9</v>
      </c>
      <c r="N22" s="23">
        <f t="shared" si="0"/>
        <v>12253.6</v>
      </c>
    </row>
    <row r="23" ht="42" customHeight="1" spans="1:14">
      <c r="A23" s="8"/>
      <c r="B23" s="9" t="s">
        <v>48</v>
      </c>
      <c r="C23" s="8" t="s">
        <v>17</v>
      </c>
      <c r="D23" s="8">
        <v>394</v>
      </c>
      <c r="E23" s="10" t="s">
        <v>25</v>
      </c>
      <c r="F23" s="11">
        <v>545.67</v>
      </c>
      <c r="G23" s="8">
        <v>434</v>
      </c>
      <c r="H23" s="10" t="s">
        <v>49</v>
      </c>
      <c r="I23" s="11">
        <v>528.1</v>
      </c>
      <c r="J23" s="22" t="s">
        <v>20</v>
      </c>
      <c r="K23" s="8">
        <v>536</v>
      </c>
      <c r="L23" s="8">
        <v>2</v>
      </c>
      <c r="M23" s="8">
        <v>28.9</v>
      </c>
      <c r="N23" s="23">
        <f t="shared" si="0"/>
        <v>23929.2</v>
      </c>
    </row>
    <row r="24" ht="42" customHeight="1" spans="1:14">
      <c r="A24" s="8"/>
      <c r="B24" s="9" t="s">
        <v>50</v>
      </c>
      <c r="C24" s="8" t="s">
        <v>17</v>
      </c>
      <c r="D24" s="8">
        <v>62</v>
      </c>
      <c r="E24" s="10" t="s">
        <v>18</v>
      </c>
      <c r="F24" s="11">
        <v>554.73</v>
      </c>
      <c r="G24" s="8">
        <v>68</v>
      </c>
      <c r="H24" s="10" t="s">
        <v>32</v>
      </c>
      <c r="I24" s="11">
        <v>516.03</v>
      </c>
      <c r="J24" s="22" t="s">
        <v>20</v>
      </c>
      <c r="K24" s="8">
        <v>535</v>
      </c>
      <c r="L24" s="8">
        <v>2</v>
      </c>
      <c r="M24" s="8">
        <v>28.9</v>
      </c>
      <c r="N24" s="23">
        <f t="shared" si="0"/>
        <v>3757</v>
      </c>
    </row>
    <row r="25" ht="42" customHeight="1" spans="1:14">
      <c r="A25" s="8"/>
      <c r="B25" s="9" t="s">
        <v>51</v>
      </c>
      <c r="C25" s="8" t="s">
        <v>17</v>
      </c>
      <c r="D25" s="8">
        <v>133</v>
      </c>
      <c r="E25" s="10" t="s">
        <v>18</v>
      </c>
      <c r="F25" s="11">
        <v>525.03</v>
      </c>
      <c r="G25" s="8">
        <v>146</v>
      </c>
      <c r="H25" s="10" t="s">
        <v>19</v>
      </c>
      <c r="I25" s="11">
        <v>523.17</v>
      </c>
      <c r="J25" s="22" t="s">
        <v>20</v>
      </c>
      <c r="K25" s="8">
        <v>524</v>
      </c>
      <c r="L25" s="8">
        <v>2</v>
      </c>
      <c r="M25" s="8">
        <v>28.9</v>
      </c>
      <c r="N25" s="23">
        <f t="shared" si="0"/>
        <v>8063.1</v>
      </c>
    </row>
    <row r="26" ht="42" customHeight="1" spans="1:14">
      <c r="A26" s="8"/>
      <c r="B26" s="9" t="s">
        <v>52</v>
      </c>
      <c r="C26" s="8" t="s">
        <v>17</v>
      </c>
      <c r="D26" s="8">
        <v>178</v>
      </c>
      <c r="E26" s="10" t="s">
        <v>25</v>
      </c>
      <c r="F26" s="11">
        <v>578.47</v>
      </c>
      <c r="G26" s="8">
        <v>196</v>
      </c>
      <c r="H26" s="10" t="s">
        <v>19</v>
      </c>
      <c r="I26" s="11">
        <v>464.8</v>
      </c>
      <c r="J26" s="22" t="s">
        <v>20</v>
      </c>
      <c r="K26" s="8">
        <v>521</v>
      </c>
      <c r="L26" s="8">
        <v>2</v>
      </c>
      <c r="M26" s="8">
        <v>28.9</v>
      </c>
      <c r="N26" s="23">
        <f t="shared" si="0"/>
        <v>10808.6</v>
      </c>
    </row>
    <row r="27" ht="42" customHeight="1" spans="1:14">
      <c r="A27" s="8"/>
      <c r="B27" s="9" t="s">
        <v>53</v>
      </c>
      <c r="C27" s="8" t="s">
        <v>17</v>
      </c>
      <c r="D27" s="8">
        <v>200</v>
      </c>
      <c r="E27" s="10" t="s">
        <v>18</v>
      </c>
      <c r="F27" s="11">
        <v>591.97</v>
      </c>
      <c r="G27" s="8">
        <v>221</v>
      </c>
      <c r="H27" s="10" t="s">
        <v>23</v>
      </c>
      <c r="I27" s="11">
        <v>442.95</v>
      </c>
      <c r="J27" s="22" t="s">
        <v>20</v>
      </c>
      <c r="K27" s="8">
        <v>517</v>
      </c>
      <c r="L27" s="8">
        <v>2</v>
      </c>
      <c r="M27" s="8">
        <v>28.9</v>
      </c>
      <c r="N27" s="23">
        <f t="shared" si="0"/>
        <v>12166.9</v>
      </c>
    </row>
    <row r="28" ht="42" customHeight="1" spans="1:14">
      <c r="A28" s="8"/>
      <c r="B28" s="9" t="s">
        <v>54</v>
      </c>
      <c r="C28" s="8" t="s">
        <v>17</v>
      </c>
      <c r="D28" s="8">
        <v>394</v>
      </c>
      <c r="E28" s="10" t="s">
        <v>18</v>
      </c>
      <c r="F28" s="11">
        <v>552.23</v>
      </c>
      <c r="G28" s="8">
        <v>438</v>
      </c>
      <c r="H28" s="10" t="s">
        <v>28</v>
      </c>
      <c r="I28" s="11">
        <v>479.76</v>
      </c>
      <c r="J28" s="22" t="s">
        <v>20</v>
      </c>
      <c r="K28" s="8">
        <v>515</v>
      </c>
      <c r="L28" s="8">
        <v>2</v>
      </c>
      <c r="M28" s="8">
        <v>28.9</v>
      </c>
      <c r="N28" s="23">
        <f t="shared" si="0"/>
        <v>24044.8</v>
      </c>
    </row>
    <row r="29" ht="42" customHeight="1" spans="1:14">
      <c r="A29" s="8"/>
      <c r="B29" s="9" t="s">
        <v>55</v>
      </c>
      <c r="C29" s="8" t="s">
        <v>17</v>
      </c>
      <c r="D29" s="8">
        <v>144</v>
      </c>
      <c r="E29" s="10" t="s">
        <v>43</v>
      </c>
      <c r="F29" s="11">
        <v>574.87</v>
      </c>
      <c r="G29" s="8">
        <v>158</v>
      </c>
      <c r="H29" s="10" t="s">
        <v>23</v>
      </c>
      <c r="I29" s="11">
        <v>449.41</v>
      </c>
      <c r="J29" s="22" t="s">
        <v>20</v>
      </c>
      <c r="K29" s="8">
        <v>511</v>
      </c>
      <c r="L29" s="8">
        <v>2</v>
      </c>
      <c r="M29" s="8">
        <v>28.9</v>
      </c>
      <c r="N29" s="23">
        <f t="shared" si="0"/>
        <v>8727.8</v>
      </c>
    </row>
    <row r="30" ht="42" customHeight="1" spans="1:14">
      <c r="A30" s="8"/>
      <c r="B30" s="9" t="s">
        <v>56</v>
      </c>
      <c r="C30" s="8" t="s">
        <v>17</v>
      </c>
      <c r="D30" s="8">
        <v>370</v>
      </c>
      <c r="E30" s="10" t="s">
        <v>22</v>
      </c>
      <c r="F30" s="11">
        <v>607.61</v>
      </c>
      <c r="G30" s="8">
        <v>407</v>
      </c>
      <c r="H30" s="10" t="s">
        <v>19</v>
      </c>
      <c r="I30" s="11">
        <v>361.8</v>
      </c>
      <c r="J30" s="22" t="s">
        <v>20</v>
      </c>
      <c r="K30" s="8">
        <v>484</v>
      </c>
      <c r="L30" s="8">
        <v>2</v>
      </c>
      <c r="M30" s="8">
        <v>28.9</v>
      </c>
      <c r="N30" s="23">
        <f t="shared" si="0"/>
        <v>22455.3</v>
      </c>
    </row>
    <row r="31" ht="42" customHeight="1" spans="1:14">
      <c r="A31" s="8"/>
      <c r="B31" s="9" t="s">
        <v>57</v>
      </c>
      <c r="C31" s="8" t="s">
        <v>17</v>
      </c>
      <c r="D31" s="8">
        <v>433</v>
      </c>
      <c r="E31" s="10" t="s">
        <v>25</v>
      </c>
      <c r="F31" s="11">
        <v>565.2</v>
      </c>
      <c r="G31" s="8">
        <v>477</v>
      </c>
      <c r="H31" s="10" t="s">
        <v>32</v>
      </c>
      <c r="I31" s="11">
        <v>358.63</v>
      </c>
      <c r="J31" s="22" t="s">
        <v>20</v>
      </c>
      <c r="K31" s="8">
        <v>461</v>
      </c>
      <c r="L31" s="8">
        <v>2</v>
      </c>
      <c r="M31" s="8">
        <v>28.9</v>
      </c>
      <c r="N31" s="23">
        <f t="shared" si="0"/>
        <v>26299</v>
      </c>
    </row>
    <row r="32" ht="42" customHeight="1" spans="1:14">
      <c r="A32" s="8"/>
      <c r="B32" s="9" t="s">
        <v>58</v>
      </c>
      <c r="C32" s="8" t="s">
        <v>17</v>
      </c>
      <c r="D32" s="8">
        <v>446</v>
      </c>
      <c r="E32" s="10" t="s">
        <v>18</v>
      </c>
      <c r="F32" s="11">
        <v>542.83</v>
      </c>
      <c r="G32" s="8">
        <v>491</v>
      </c>
      <c r="H32" s="10" t="s">
        <v>49</v>
      </c>
      <c r="I32" s="11">
        <v>371.5</v>
      </c>
      <c r="J32" s="22" t="s">
        <v>20</v>
      </c>
      <c r="K32" s="8">
        <v>456</v>
      </c>
      <c r="L32" s="8">
        <v>2</v>
      </c>
      <c r="M32" s="8">
        <v>28.9</v>
      </c>
      <c r="N32" s="23">
        <f t="shared" si="0"/>
        <v>27079.3</v>
      </c>
    </row>
    <row r="33" ht="42" customHeight="1" spans="1:14">
      <c r="A33" s="8"/>
      <c r="B33" s="9" t="s">
        <v>59</v>
      </c>
      <c r="C33" s="8" t="s">
        <v>17</v>
      </c>
      <c r="D33" s="8">
        <v>187</v>
      </c>
      <c r="E33" s="10" t="s">
        <v>18</v>
      </c>
      <c r="F33" s="11">
        <v>456.2</v>
      </c>
      <c r="G33" s="8">
        <v>201</v>
      </c>
      <c r="H33" s="10" t="s">
        <v>19</v>
      </c>
      <c r="I33" s="11">
        <v>497</v>
      </c>
      <c r="J33" s="22" t="s">
        <v>20</v>
      </c>
      <c r="K33" s="8">
        <v>476</v>
      </c>
      <c r="L33" s="8">
        <v>3</v>
      </c>
      <c r="M33" s="8">
        <v>24.1</v>
      </c>
      <c r="N33" s="23">
        <f t="shared" si="0"/>
        <v>9350.8</v>
      </c>
    </row>
    <row r="34" ht="42" customHeight="1" spans="1:14">
      <c r="A34" s="8"/>
      <c r="B34" s="9" t="s">
        <v>60</v>
      </c>
      <c r="C34" s="8" t="s">
        <v>17</v>
      </c>
      <c r="D34" s="8">
        <v>151</v>
      </c>
      <c r="E34" s="10" t="s">
        <v>19</v>
      </c>
      <c r="F34" s="11">
        <v>551.5</v>
      </c>
      <c r="G34" s="8">
        <v>169</v>
      </c>
      <c r="H34" s="10" t="s">
        <v>19</v>
      </c>
      <c r="I34" s="11">
        <v>464.71</v>
      </c>
      <c r="J34" s="22" t="s">
        <v>20</v>
      </c>
      <c r="K34" s="8">
        <v>507</v>
      </c>
      <c r="L34" s="8">
        <v>3</v>
      </c>
      <c r="M34" s="8">
        <v>24.1</v>
      </c>
      <c r="N34" s="23">
        <f t="shared" si="0"/>
        <v>7712</v>
      </c>
    </row>
    <row r="35" ht="42" customHeight="1" spans="1:14">
      <c r="A35" s="8"/>
      <c r="B35" s="9" t="s">
        <v>61</v>
      </c>
      <c r="C35" s="8" t="s">
        <v>17</v>
      </c>
      <c r="D35" s="8">
        <v>420</v>
      </c>
      <c r="E35" s="10" t="s">
        <v>62</v>
      </c>
      <c r="F35" s="11">
        <v>573.2</v>
      </c>
      <c r="G35" s="8">
        <v>420</v>
      </c>
      <c r="H35" s="10" t="s">
        <v>49</v>
      </c>
      <c r="I35" s="11">
        <v>442.58</v>
      </c>
      <c r="J35" s="22" t="s">
        <v>20</v>
      </c>
      <c r="K35" s="8">
        <v>507</v>
      </c>
      <c r="L35" s="8">
        <v>3</v>
      </c>
      <c r="M35" s="8">
        <v>24.1</v>
      </c>
      <c r="N35" s="23">
        <f t="shared" si="0"/>
        <v>20244</v>
      </c>
    </row>
    <row r="36" ht="42" customHeight="1" spans="1:14">
      <c r="A36" s="8"/>
      <c r="B36" s="9" t="s">
        <v>63</v>
      </c>
      <c r="C36" s="8" t="s">
        <v>17</v>
      </c>
      <c r="D36" s="8">
        <v>274</v>
      </c>
      <c r="E36" s="10" t="s">
        <v>18</v>
      </c>
      <c r="F36" s="11">
        <v>535.27</v>
      </c>
      <c r="G36" s="8">
        <v>301</v>
      </c>
      <c r="H36" s="10" t="s">
        <v>19</v>
      </c>
      <c r="I36" s="11">
        <v>472.96</v>
      </c>
      <c r="J36" s="22" t="s">
        <v>20</v>
      </c>
      <c r="K36" s="8">
        <v>503</v>
      </c>
      <c r="L36" s="8">
        <v>3</v>
      </c>
      <c r="M36" s="8">
        <v>24.1</v>
      </c>
      <c r="N36" s="23">
        <f t="shared" si="0"/>
        <v>13857.5</v>
      </c>
    </row>
    <row r="37" ht="42" customHeight="1" spans="1:14">
      <c r="A37" s="8"/>
      <c r="B37" s="9" t="s">
        <v>64</v>
      </c>
      <c r="C37" s="8" t="s">
        <v>17</v>
      </c>
      <c r="D37" s="8">
        <v>483</v>
      </c>
      <c r="E37" s="10" t="s">
        <v>65</v>
      </c>
      <c r="F37" s="11">
        <v>498.37</v>
      </c>
      <c r="G37" s="8">
        <v>526</v>
      </c>
      <c r="H37" s="10" t="s">
        <v>32</v>
      </c>
      <c r="I37" s="11">
        <v>496.99</v>
      </c>
      <c r="J37" s="22" t="s">
        <v>20</v>
      </c>
      <c r="K37" s="8">
        <v>497</v>
      </c>
      <c r="L37" s="8">
        <v>3</v>
      </c>
      <c r="M37" s="8">
        <v>24.1</v>
      </c>
      <c r="N37" s="23">
        <f t="shared" si="0"/>
        <v>24316.9</v>
      </c>
    </row>
    <row r="38" ht="42" customHeight="1" spans="1:14">
      <c r="A38" s="8"/>
      <c r="B38" s="9" t="s">
        <v>66</v>
      </c>
      <c r="C38" s="8" t="s">
        <v>17</v>
      </c>
      <c r="D38" s="8">
        <v>62</v>
      </c>
      <c r="E38" s="10" t="s">
        <v>25</v>
      </c>
      <c r="F38" s="11">
        <v>484.33</v>
      </c>
      <c r="G38" s="8">
        <v>68</v>
      </c>
      <c r="H38" s="10" t="s">
        <v>23</v>
      </c>
      <c r="I38" s="11">
        <v>441.45</v>
      </c>
      <c r="J38" s="22" t="s">
        <v>20</v>
      </c>
      <c r="K38" s="8">
        <v>462</v>
      </c>
      <c r="L38" s="8">
        <v>3</v>
      </c>
      <c r="M38" s="8">
        <v>24.1</v>
      </c>
      <c r="N38" s="23">
        <f t="shared" si="0"/>
        <v>3133</v>
      </c>
    </row>
    <row r="39" ht="42" customHeight="1" spans="1:14">
      <c r="A39" s="8"/>
      <c r="B39" s="9" t="s">
        <v>67</v>
      </c>
      <c r="C39" s="8" t="s">
        <v>17</v>
      </c>
      <c r="D39" s="8">
        <v>38</v>
      </c>
      <c r="E39" s="10" t="s">
        <v>62</v>
      </c>
      <c r="F39" s="11">
        <v>454</v>
      </c>
      <c r="G39" s="8">
        <v>42</v>
      </c>
      <c r="H39" s="10" t="s">
        <v>19</v>
      </c>
      <c r="I39" s="11">
        <v>417.36</v>
      </c>
      <c r="J39" s="22" t="s">
        <v>20</v>
      </c>
      <c r="K39" s="8">
        <v>435</v>
      </c>
      <c r="L39" s="8">
        <v>3</v>
      </c>
      <c r="M39" s="8">
        <v>24.1</v>
      </c>
      <c r="N39" s="23">
        <f t="shared" si="0"/>
        <v>1928</v>
      </c>
    </row>
    <row r="40" ht="42" customHeight="1" spans="1:14">
      <c r="A40" s="8"/>
      <c r="B40" s="9" t="s">
        <v>68</v>
      </c>
      <c r="C40" s="8" t="s">
        <v>17</v>
      </c>
      <c r="D40" s="8">
        <v>159</v>
      </c>
      <c r="E40" s="10" t="s">
        <v>18</v>
      </c>
      <c r="F40" s="11">
        <v>344.83</v>
      </c>
      <c r="G40" s="8">
        <v>175</v>
      </c>
      <c r="H40" s="10" t="s">
        <v>19</v>
      </c>
      <c r="I40" s="11">
        <v>320.51</v>
      </c>
      <c r="J40" s="22" t="s">
        <v>20</v>
      </c>
      <c r="K40" s="8">
        <v>333</v>
      </c>
      <c r="L40" s="8">
        <v>3</v>
      </c>
      <c r="M40" s="8">
        <v>24.1</v>
      </c>
      <c r="N40" s="23">
        <f t="shared" si="0"/>
        <v>8049.4</v>
      </c>
    </row>
    <row r="41" ht="42" customHeight="1" spans="1:14">
      <c r="A41" s="13" t="s">
        <v>69</v>
      </c>
      <c r="B41" s="13"/>
      <c r="C41" s="13"/>
      <c r="D41" s="13">
        <f>SUM(D3:D40)</f>
        <v>12151</v>
      </c>
      <c r="E41" s="13"/>
      <c r="F41" s="13"/>
      <c r="G41" s="13">
        <f>SUM(G3:G40)</f>
        <v>13279</v>
      </c>
      <c r="H41" s="13"/>
      <c r="I41" s="13"/>
      <c r="J41" s="24"/>
      <c r="K41" s="13"/>
      <c r="L41" s="13"/>
      <c r="M41" s="13"/>
      <c r="N41" s="25">
        <f>SUM(N3:N40)</f>
        <v>774082.2</v>
      </c>
    </row>
    <row r="42" ht="56" customHeight="1" spans="1:14">
      <c r="A42" s="8" t="s">
        <v>70</v>
      </c>
      <c r="B42" s="14" t="s">
        <v>71</v>
      </c>
      <c r="C42" s="15" t="s">
        <v>72</v>
      </c>
      <c r="D42" s="15">
        <v>166</v>
      </c>
      <c r="E42" s="15" t="s">
        <v>73</v>
      </c>
      <c r="F42" s="16">
        <v>446</v>
      </c>
      <c r="G42" s="15">
        <v>183</v>
      </c>
      <c r="H42" s="15" t="s">
        <v>74</v>
      </c>
      <c r="I42" s="26">
        <v>478</v>
      </c>
      <c r="J42" s="27" t="s">
        <v>75</v>
      </c>
      <c r="K42" s="26">
        <v>462</v>
      </c>
      <c r="L42" s="15">
        <v>1</v>
      </c>
      <c r="M42" s="8">
        <v>33.9</v>
      </c>
      <c r="N42" s="23">
        <f t="shared" ref="N42:N51" si="1">(D42+G42)*M42</f>
        <v>11831.1</v>
      </c>
    </row>
    <row r="43" ht="56" customHeight="1" spans="1:14">
      <c r="A43" s="8"/>
      <c r="B43" s="14" t="s">
        <v>76</v>
      </c>
      <c r="C43" s="15" t="s">
        <v>72</v>
      </c>
      <c r="D43" s="15">
        <v>140</v>
      </c>
      <c r="E43" s="15" t="s">
        <v>77</v>
      </c>
      <c r="F43" s="16">
        <v>443</v>
      </c>
      <c r="G43" s="15">
        <v>154</v>
      </c>
      <c r="H43" s="15" t="s">
        <v>74</v>
      </c>
      <c r="I43" s="26">
        <v>467.5</v>
      </c>
      <c r="J43" s="27" t="s">
        <v>75</v>
      </c>
      <c r="K43" s="26">
        <v>455.25</v>
      </c>
      <c r="L43" s="15">
        <v>1</v>
      </c>
      <c r="M43" s="8">
        <v>33.9</v>
      </c>
      <c r="N43" s="23">
        <f t="shared" si="1"/>
        <v>9966.6</v>
      </c>
    </row>
    <row r="44" ht="56" customHeight="1" spans="1:14">
      <c r="A44" s="8"/>
      <c r="B44" s="14" t="s">
        <v>78</v>
      </c>
      <c r="C44" s="15" t="s">
        <v>72</v>
      </c>
      <c r="D44" s="15">
        <v>102</v>
      </c>
      <c r="E44" s="15" t="s">
        <v>73</v>
      </c>
      <c r="F44" s="16">
        <v>434</v>
      </c>
      <c r="G44" s="15">
        <v>112</v>
      </c>
      <c r="H44" s="15" t="s">
        <v>79</v>
      </c>
      <c r="I44" s="26">
        <v>453</v>
      </c>
      <c r="J44" s="27" t="s">
        <v>75</v>
      </c>
      <c r="K44" s="26">
        <v>443.5</v>
      </c>
      <c r="L44" s="15">
        <v>2</v>
      </c>
      <c r="M44" s="8">
        <v>28.9</v>
      </c>
      <c r="N44" s="23">
        <f t="shared" si="1"/>
        <v>6184.6</v>
      </c>
    </row>
    <row r="45" ht="56" customHeight="1" spans="1:14">
      <c r="A45" s="8"/>
      <c r="B45" s="14" t="s">
        <v>80</v>
      </c>
      <c r="C45" s="15" t="s">
        <v>72</v>
      </c>
      <c r="D45" s="15">
        <v>74</v>
      </c>
      <c r="E45" s="15" t="s">
        <v>73</v>
      </c>
      <c r="F45" s="16">
        <v>419</v>
      </c>
      <c r="G45" s="15">
        <v>82</v>
      </c>
      <c r="H45" s="15" t="s">
        <v>79</v>
      </c>
      <c r="I45" s="26">
        <v>427.5</v>
      </c>
      <c r="J45" s="27" t="s">
        <v>75</v>
      </c>
      <c r="K45" s="26">
        <v>423.25</v>
      </c>
      <c r="L45" s="15">
        <v>2</v>
      </c>
      <c r="M45" s="8">
        <v>28.9</v>
      </c>
      <c r="N45" s="23">
        <f t="shared" si="1"/>
        <v>4508.4</v>
      </c>
    </row>
    <row r="46" ht="56" customHeight="1" spans="1:14">
      <c r="A46" s="8"/>
      <c r="B46" s="14" t="s">
        <v>81</v>
      </c>
      <c r="C46" s="15" t="s">
        <v>72</v>
      </c>
      <c r="D46" s="15">
        <v>61</v>
      </c>
      <c r="E46" s="15" t="s">
        <v>73</v>
      </c>
      <c r="F46" s="16">
        <v>416.5</v>
      </c>
      <c r="G46" s="15">
        <v>67</v>
      </c>
      <c r="H46" s="15" t="s">
        <v>79</v>
      </c>
      <c r="I46" s="26">
        <v>462</v>
      </c>
      <c r="J46" s="27" t="s">
        <v>75</v>
      </c>
      <c r="K46" s="26">
        <v>439.25</v>
      </c>
      <c r="L46" s="15">
        <v>1</v>
      </c>
      <c r="M46" s="8">
        <v>33.9</v>
      </c>
      <c r="N46" s="23">
        <f t="shared" si="1"/>
        <v>4339.2</v>
      </c>
    </row>
    <row r="47" ht="56" customHeight="1" spans="1:14">
      <c r="A47" s="8"/>
      <c r="B47" s="14" t="s">
        <v>82</v>
      </c>
      <c r="C47" s="15" t="s">
        <v>72</v>
      </c>
      <c r="D47" s="15">
        <v>326</v>
      </c>
      <c r="E47" s="15" t="s">
        <v>83</v>
      </c>
      <c r="F47" s="16">
        <v>411</v>
      </c>
      <c r="G47" s="15">
        <v>359</v>
      </c>
      <c r="H47" s="15" t="s">
        <v>79</v>
      </c>
      <c r="I47" s="26">
        <v>415.5</v>
      </c>
      <c r="J47" s="27" t="s">
        <v>75</v>
      </c>
      <c r="K47" s="26">
        <v>413.25</v>
      </c>
      <c r="L47" s="15">
        <v>2</v>
      </c>
      <c r="M47" s="8">
        <v>28.9</v>
      </c>
      <c r="N47" s="23">
        <f t="shared" si="1"/>
        <v>19796.5</v>
      </c>
    </row>
    <row r="48" ht="56" customHeight="1" spans="1:14">
      <c r="A48" s="8"/>
      <c r="B48" s="14" t="s">
        <v>84</v>
      </c>
      <c r="C48" s="15" t="s">
        <v>72</v>
      </c>
      <c r="D48" s="15">
        <v>80</v>
      </c>
      <c r="E48" s="15" t="s">
        <v>83</v>
      </c>
      <c r="F48" s="16">
        <v>401.5</v>
      </c>
      <c r="G48" s="15">
        <v>88</v>
      </c>
      <c r="H48" s="15" t="s">
        <v>85</v>
      </c>
      <c r="I48" s="26">
        <v>432.5</v>
      </c>
      <c r="J48" s="27" t="s">
        <v>75</v>
      </c>
      <c r="K48" s="26">
        <v>417</v>
      </c>
      <c r="L48" s="15">
        <v>2</v>
      </c>
      <c r="M48" s="8">
        <v>28.9</v>
      </c>
      <c r="N48" s="23">
        <f t="shared" si="1"/>
        <v>4855.2</v>
      </c>
    </row>
    <row r="49" ht="56" customHeight="1" spans="1:14">
      <c r="A49" s="8"/>
      <c r="B49" s="14" t="s">
        <v>86</v>
      </c>
      <c r="C49" s="15" t="s">
        <v>72</v>
      </c>
      <c r="D49" s="15">
        <v>70</v>
      </c>
      <c r="E49" s="15" t="s">
        <v>87</v>
      </c>
      <c r="F49" s="16">
        <v>446</v>
      </c>
      <c r="G49" s="15">
        <v>77</v>
      </c>
      <c r="H49" s="15" t="s">
        <v>85</v>
      </c>
      <c r="I49" s="26">
        <v>429</v>
      </c>
      <c r="J49" s="27" t="s">
        <v>75</v>
      </c>
      <c r="K49" s="26">
        <v>437.5</v>
      </c>
      <c r="L49" s="15">
        <v>3</v>
      </c>
      <c r="M49" s="8">
        <v>24.1</v>
      </c>
      <c r="N49" s="23">
        <f t="shared" si="1"/>
        <v>3542.7</v>
      </c>
    </row>
    <row r="50" ht="56" customHeight="1" spans="1:14">
      <c r="A50" s="8"/>
      <c r="B50" s="14" t="s">
        <v>88</v>
      </c>
      <c r="C50" s="15" t="s">
        <v>72</v>
      </c>
      <c r="D50" s="15">
        <v>35</v>
      </c>
      <c r="E50" s="15" t="s">
        <v>87</v>
      </c>
      <c r="F50" s="16">
        <v>411</v>
      </c>
      <c r="G50" s="15">
        <v>40</v>
      </c>
      <c r="H50" s="15" t="s">
        <v>85</v>
      </c>
      <c r="I50" s="26">
        <v>415.5</v>
      </c>
      <c r="J50" s="27" t="s">
        <v>75</v>
      </c>
      <c r="K50" s="26">
        <v>413.25</v>
      </c>
      <c r="L50" s="15">
        <v>3</v>
      </c>
      <c r="M50" s="8">
        <v>24.1</v>
      </c>
      <c r="N50" s="23">
        <f t="shared" si="1"/>
        <v>1807.5</v>
      </c>
    </row>
    <row r="51" ht="56" customHeight="1" spans="1:14">
      <c r="A51" s="8"/>
      <c r="B51" s="15" t="s">
        <v>89</v>
      </c>
      <c r="C51" s="15" t="s">
        <v>72</v>
      </c>
      <c r="D51" s="15">
        <v>37</v>
      </c>
      <c r="E51" s="15" t="s">
        <v>87</v>
      </c>
      <c r="F51" s="16">
        <v>401.5</v>
      </c>
      <c r="G51" s="15">
        <v>41</v>
      </c>
      <c r="H51" s="15" t="s">
        <v>85</v>
      </c>
      <c r="I51" s="26">
        <v>426</v>
      </c>
      <c r="J51" s="27" t="s">
        <v>75</v>
      </c>
      <c r="K51" s="26">
        <v>413.75</v>
      </c>
      <c r="L51" s="15">
        <v>3</v>
      </c>
      <c r="M51" s="8">
        <v>24.1</v>
      </c>
      <c r="N51" s="23">
        <f t="shared" si="1"/>
        <v>1879.8</v>
      </c>
    </row>
    <row r="52" ht="42" customHeight="1" spans="1:14">
      <c r="A52" s="13" t="s">
        <v>90</v>
      </c>
      <c r="B52" s="13"/>
      <c r="C52" s="13"/>
      <c r="D52" s="13">
        <f>SUM(D42:D51)</f>
        <v>1091</v>
      </c>
      <c r="E52" s="13"/>
      <c r="F52" s="13"/>
      <c r="G52" s="13">
        <f>SUM(G42:G51)</f>
        <v>1203</v>
      </c>
      <c r="H52" s="13"/>
      <c r="I52" s="13"/>
      <c r="J52" s="24"/>
      <c r="K52" s="13"/>
      <c r="L52" s="13"/>
      <c r="M52" s="13"/>
      <c r="N52" s="25">
        <f>SUM(N42:N51)</f>
        <v>68711.6</v>
      </c>
    </row>
    <row r="53" ht="42" customHeight="1" spans="1:14">
      <c r="A53" s="8" t="s">
        <v>91</v>
      </c>
      <c r="B53" s="12" t="s">
        <v>92</v>
      </c>
      <c r="C53" s="17" t="s">
        <v>17</v>
      </c>
      <c r="D53" s="10">
        <v>123</v>
      </c>
      <c r="E53" s="18" t="s">
        <v>93</v>
      </c>
      <c r="F53" s="10">
        <v>507.76</v>
      </c>
      <c r="G53" s="10">
        <v>135</v>
      </c>
      <c r="H53" s="10" t="s">
        <v>94</v>
      </c>
      <c r="I53" s="10">
        <v>654.15</v>
      </c>
      <c r="J53" s="28" t="s">
        <v>95</v>
      </c>
      <c r="K53" s="10">
        <v>580.96</v>
      </c>
      <c r="L53" s="29">
        <v>1</v>
      </c>
      <c r="M53" s="8">
        <v>33.9</v>
      </c>
      <c r="N53" s="23">
        <f t="shared" ref="N53:N68" si="2">(D53+G53)*M53</f>
        <v>8746.2</v>
      </c>
    </row>
    <row r="54" ht="42" customHeight="1" spans="1:14">
      <c r="A54" s="8"/>
      <c r="B54" s="12" t="s">
        <v>96</v>
      </c>
      <c r="C54" s="17" t="s">
        <v>17</v>
      </c>
      <c r="D54" s="10">
        <v>175</v>
      </c>
      <c r="E54" s="18" t="s">
        <v>93</v>
      </c>
      <c r="F54" s="10">
        <v>493.14</v>
      </c>
      <c r="G54" s="10">
        <v>193</v>
      </c>
      <c r="H54" s="10" t="s">
        <v>97</v>
      </c>
      <c r="I54" s="10">
        <v>603.56</v>
      </c>
      <c r="J54" s="28" t="s">
        <v>95</v>
      </c>
      <c r="K54" s="10">
        <v>548.35</v>
      </c>
      <c r="L54" s="30">
        <v>1</v>
      </c>
      <c r="M54" s="8">
        <v>33.9</v>
      </c>
      <c r="N54" s="23">
        <f t="shared" si="2"/>
        <v>12475.2</v>
      </c>
    </row>
    <row r="55" ht="42" customHeight="1" spans="1:14">
      <c r="A55" s="8"/>
      <c r="B55" s="12" t="s">
        <v>98</v>
      </c>
      <c r="C55" s="17" t="s">
        <v>17</v>
      </c>
      <c r="D55" s="10">
        <v>436</v>
      </c>
      <c r="E55" s="18" t="s">
        <v>93</v>
      </c>
      <c r="F55" s="10">
        <v>520.34</v>
      </c>
      <c r="G55" s="10">
        <v>489</v>
      </c>
      <c r="H55" s="10" t="s">
        <v>94</v>
      </c>
      <c r="I55" s="10">
        <v>645.4</v>
      </c>
      <c r="J55" s="28" t="s">
        <v>95</v>
      </c>
      <c r="K55" s="10">
        <v>582.87</v>
      </c>
      <c r="L55" s="29">
        <v>1</v>
      </c>
      <c r="M55" s="8">
        <v>33.9</v>
      </c>
      <c r="N55" s="23">
        <f t="shared" si="2"/>
        <v>31357.5</v>
      </c>
    </row>
    <row r="56" ht="42" customHeight="1" spans="1:14">
      <c r="A56" s="8"/>
      <c r="B56" s="12" t="s">
        <v>99</v>
      </c>
      <c r="C56" s="17" t="s">
        <v>17</v>
      </c>
      <c r="D56" s="10">
        <v>291</v>
      </c>
      <c r="E56" s="18" t="s">
        <v>100</v>
      </c>
      <c r="F56" s="10">
        <v>454.76</v>
      </c>
      <c r="G56" s="10">
        <v>320</v>
      </c>
      <c r="H56" s="10" t="s">
        <v>100</v>
      </c>
      <c r="I56" s="10">
        <v>551.65</v>
      </c>
      <c r="J56" s="28" t="s">
        <v>95</v>
      </c>
      <c r="K56" s="10">
        <v>503.21</v>
      </c>
      <c r="L56" s="30">
        <v>1</v>
      </c>
      <c r="M56" s="8">
        <v>33.9</v>
      </c>
      <c r="N56" s="23">
        <f t="shared" si="2"/>
        <v>20712.9</v>
      </c>
    </row>
    <row r="57" ht="42" customHeight="1" spans="1:14">
      <c r="A57" s="8"/>
      <c r="B57" s="12" t="s">
        <v>101</v>
      </c>
      <c r="C57" s="17" t="s">
        <v>17</v>
      </c>
      <c r="D57" s="10">
        <v>236</v>
      </c>
      <c r="E57" s="18" t="s">
        <v>93</v>
      </c>
      <c r="F57" s="10">
        <v>443.22</v>
      </c>
      <c r="G57" s="10">
        <v>258</v>
      </c>
      <c r="H57" s="10" t="s">
        <v>102</v>
      </c>
      <c r="I57" s="10">
        <v>549.96</v>
      </c>
      <c r="J57" s="28" t="s">
        <v>95</v>
      </c>
      <c r="K57" s="10">
        <v>496.59</v>
      </c>
      <c r="L57" s="30">
        <v>1</v>
      </c>
      <c r="M57" s="8">
        <v>33.9</v>
      </c>
      <c r="N57" s="23">
        <f t="shared" si="2"/>
        <v>16746.6</v>
      </c>
    </row>
    <row r="58" ht="42" customHeight="1" spans="1:14">
      <c r="A58" s="8"/>
      <c r="B58" s="12" t="s">
        <v>103</v>
      </c>
      <c r="C58" s="17" t="s">
        <v>17</v>
      </c>
      <c r="D58" s="10">
        <v>126</v>
      </c>
      <c r="E58" s="18" t="s">
        <v>93</v>
      </c>
      <c r="F58" s="10">
        <v>399.29</v>
      </c>
      <c r="G58" s="10">
        <v>139</v>
      </c>
      <c r="H58" s="10" t="s">
        <v>104</v>
      </c>
      <c r="I58" s="10">
        <v>483.18</v>
      </c>
      <c r="J58" s="28" t="s">
        <v>95</v>
      </c>
      <c r="K58" s="10">
        <v>441.24</v>
      </c>
      <c r="L58" s="29">
        <v>2</v>
      </c>
      <c r="M58" s="8">
        <v>28.9</v>
      </c>
      <c r="N58" s="23">
        <f t="shared" si="2"/>
        <v>7658.5</v>
      </c>
    </row>
    <row r="59" ht="42" customHeight="1" spans="1:14">
      <c r="A59" s="8"/>
      <c r="B59" s="12" t="s">
        <v>105</v>
      </c>
      <c r="C59" s="17" t="s">
        <v>17</v>
      </c>
      <c r="D59" s="10">
        <v>135</v>
      </c>
      <c r="E59" s="18" t="s">
        <v>18</v>
      </c>
      <c r="F59" s="10">
        <v>416.7</v>
      </c>
      <c r="G59" s="10">
        <v>150</v>
      </c>
      <c r="H59" s="10" t="s">
        <v>85</v>
      </c>
      <c r="I59" s="10">
        <v>549.5</v>
      </c>
      <c r="J59" s="28" t="s">
        <v>95</v>
      </c>
      <c r="K59" s="10">
        <v>483.1</v>
      </c>
      <c r="L59" s="29">
        <v>2</v>
      </c>
      <c r="M59" s="8">
        <v>28.9</v>
      </c>
      <c r="N59" s="23">
        <f t="shared" si="2"/>
        <v>8236.5</v>
      </c>
    </row>
    <row r="60" ht="42" customHeight="1" spans="1:14">
      <c r="A60" s="8"/>
      <c r="B60" s="12" t="s">
        <v>82</v>
      </c>
      <c r="C60" s="17" t="s">
        <v>17</v>
      </c>
      <c r="D60" s="10">
        <v>105</v>
      </c>
      <c r="E60" s="18" t="s">
        <v>106</v>
      </c>
      <c r="F60" s="10">
        <v>443.79</v>
      </c>
      <c r="G60" s="10">
        <v>116</v>
      </c>
      <c r="H60" s="10" t="s">
        <v>94</v>
      </c>
      <c r="I60" s="10">
        <v>476.81</v>
      </c>
      <c r="J60" s="28" t="s">
        <v>95</v>
      </c>
      <c r="K60" s="10">
        <v>460.3</v>
      </c>
      <c r="L60" s="30">
        <v>2</v>
      </c>
      <c r="M60" s="8">
        <v>28.9</v>
      </c>
      <c r="N60" s="23">
        <f t="shared" si="2"/>
        <v>6386.9</v>
      </c>
    </row>
    <row r="61" ht="42" customHeight="1" spans="1:14">
      <c r="A61" s="8"/>
      <c r="B61" s="12" t="s">
        <v>107</v>
      </c>
      <c r="C61" s="17" t="s">
        <v>17</v>
      </c>
      <c r="D61" s="10">
        <v>199</v>
      </c>
      <c r="E61" s="18" t="s">
        <v>100</v>
      </c>
      <c r="F61" s="10">
        <v>371.57</v>
      </c>
      <c r="G61" s="10">
        <v>219</v>
      </c>
      <c r="H61" s="10" t="s">
        <v>108</v>
      </c>
      <c r="I61" s="10">
        <v>492.81</v>
      </c>
      <c r="J61" s="28" t="s">
        <v>95</v>
      </c>
      <c r="K61" s="10">
        <v>432.19</v>
      </c>
      <c r="L61" s="30">
        <v>2</v>
      </c>
      <c r="M61" s="8">
        <v>28.9</v>
      </c>
      <c r="N61" s="23">
        <f t="shared" si="2"/>
        <v>12080.2</v>
      </c>
    </row>
    <row r="62" ht="42" customHeight="1" spans="1:14">
      <c r="A62" s="8"/>
      <c r="B62" s="12" t="s">
        <v>109</v>
      </c>
      <c r="C62" s="17" t="s">
        <v>17</v>
      </c>
      <c r="D62" s="10">
        <v>154</v>
      </c>
      <c r="E62" s="18" t="s">
        <v>18</v>
      </c>
      <c r="F62" s="10">
        <v>426.15</v>
      </c>
      <c r="G62" s="10">
        <v>170</v>
      </c>
      <c r="H62" s="10" t="s">
        <v>110</v>
      </c>
      <c r="I62" s="10">
        <v>505.75</v>
      </c>
      <c r="J62" s="28" t="s">
        <v>95</v>
      </c>
      <c r="K62" s="10">
        <v>465.95</v>
      </c>
      <c r="L62" s="10">
        <v>2</v>
      </c>
      <c r="M62" s="8">
        <v>28.9</v>
      </c>
      <c r="N62" s="23">
        <f t="shared" si="2"/>
        <v>9363.6</v>
      </c>
    </row>
    <row r="63" ht="42" customHeight="1" spans="1:14">
      <c r="A63" s="8"/>
      <c r="B63" s="12" t="s">
        <v>111</v>
      </c>
      <c r="C63" s="18" t="s">
        <v>112</v>
      </c>
      <c r="D63" s="10">
        <v>125</v>
      </c>
      <c r="E63" s="18" t="s">
        <v>18</v>
      </c>
      <c r="F63" s="10">
        <v>407.57</v>
      </c>
      <c r="G63" s="10">
        <v>138</v>
      </c>
      <c r="H63" s="10" t="s">
        <v>113</v>
      </c>
      <c r="I63" s="10">
        <v>455.77</v>
      </c>
      <c r="J63" s="28" t="s">
        <v>95</v>
      </c>
      <c r="K63" s="10">
        <v>431.67</v>
      </c>
      <c r="L63" s="29">
        <v>2</v>
      </c>
      <c r="M63" s="8">
        <v>28.9</v>
      </c>
      <c r="N63" s="23">
        <f t="shared" si="2"/>
        <v>7600.7</v>
      </c>
    </row>
    <row r="64" ht="42" customHeight="1" spans="1:14">
      <c r="A64" s="8"/>
      <c r="B64" s="12" t="s">
        <v>114</v>
      </c>
      <c r="C64" s="17" t="s">
        <v>17</v>
      </c>
      <c r="D64" s="10">
        <v>385</v>
      </c>
      <c r="E64" s="18" t="s">
        <v>115</v>
      </c>
      <c r="F64" s="10">
        <v>424.82</v>
      </c>
      <c r="G64" s="10">
        <v>424</v>
      </c>
      <c r="H64" s="10" t="s">
        <v>97</v>
      </c>
      <c r="I64" s="10">
        <v>486.08</v>
      </c>
      <c r="J64" s="28" t="s">
        <v>95</v>
      </c>
      <c r="K64" s="10">
        <v>455.45</v>
      </c>
      <c r="L64" s="30">
        <v>2</v>
      </c>
      <c r="M64" s="8">
        <v>28.9</v>
      </c>
      <c r="N64" s="23">
        <f t="shared" si="2"/>
        <v>23380.1</v>
      </c>
    </row>
    <row r="65" ht="42" customHeight="1" spans="1:14">
      <c r="A65" s="8"/>
      <c r="B65" s="12" t="s">
        <v>116</v>
      </c>
      <c r="C65" s="17" t="s">
        <v>17</v>
      </c>
      <c r="D65" s="10">
        <v>150</v>
      </c>
      <c r="E65" s="18" t="s">
        <v>117</v>
      </c>
      <c r="F65" s="10">
        <v>388.45</v>
      </c>
      <c r="G65" s="10">
        <v>165</v>
      </c>
      <c r="H65" s="10" t="s">
        <v>85</v>
      </c>
      <c r="I65" s="10">
        <v>346.61</v>
      </c>
      <c r="J65" s="28" t="s">
        <v>95</v>
      </c>
      <c r="K65" s="10">
        <v>367.53</v>
      </c>
      <c r="L65" s="29">
        <v>3</v>
      </c>
      <c r="M65" s="8">
        <v>24.1</v>
      </c>
      <c r="N65" s="23">
        <f t="shared" si="2"/>
        <v>7591.5</v>
      </c>
    </row>
    <row r="66" ht="42" customHeight="1" spans="1:14">
      <c r="A66" s="8"/>
      <c r="B66" s="12" t="s">
        <v>118</v>
      </c>
      <c r="C66" s="17" t="s">
        <v>17</v>
      </c>
      <c r="D66" s="10">
        <v>208</v>
      </c>
      <c r="E66" s="18" t="s">
        <v>93</v>
      </c>
      <c r="F66" s="10">
        <v>356.54</v>
      </c>
      <c r="G66" s="10">
        <v>229</v>
      </c>
      <c r="H66" s="10" t="s">
        <v>108</v>
      </c>
      <c r="I66" s="10">
        <v>460.67</v>
      </c>
      <c r="J66" s="28" t="s">
        <v>95</v>
      </c>
      <c r="K66" s="10">
        <v>408.61</v>
      </c>
      <c r="L66" s="30">
        <v>3</v>
      </c>
      <c r="M66" s="8">
        <v>24.1</v>
      </c>
      <c r="N66" s="23">
        <f t="shared" si="2"/>
        <v>10531.7</v>
      </c>
    </row>
    <row r="67" ht="42" customHeight="1" spans="1:14">
      <c r="A67" s="8"/>
      <c r="B67" s="12" t="s">
        <v>119</v>
      </c>
      <c r="C67" s="17" t="s">
        <v>17</v>
      </c>
      <c r="D67" s="10">
        <v>136</v>
      </c>
      <c r="E67" s="18" t="s">
        <v>18</v>
      </c>
      <c r="F67" s="10">
        <v>397.58</v>
      </c>
      <c r="G67" s="10">
        <v>150</v>
      </c>
      <c r="H67" s="10" t="s">
        <v>113</v>
      </c>
      <c r="I67" s="10">
        <v>462.15</v>
      </c>
      <c r="J67" s="28" t="s">
        <v>95</v>
      </c>
      <c r="K67" s="10">
        <v>429.87</v>
      </c>
      <c r="L67" s="30">
        <v>3</v>
      </c>
      <c r="M67" s="8">
        <v>24.1</v>
      </c>
      <c r="N67" s="23">
        <f t="shared" si="2"/>
        <v>6892.6</v>
      </c>
    </row>
    <row r="68" ht="42" customHeight="1" spans="1:14">
      <c r="A68" s="8"/>
      <c r="B68" s="12" t="s">
        <v>120</v>
      </c>
      <c r="C68" s="17" t="s">
        <v>17</v>
      </c>
      <c r="D68" s="10">
        <v>22</v>
      </c>
      <c r="E68" s="18" t="s">
        <v>93</v>
      </c>
      <c r="F68" s="10">
        <v>379.34</v>
      </c>
      <c r="G68" s="10">
        <v>87</v>
      </c>
      <c r="H68" s="10" t="s">
        <v>94</v>
      </c>
      <c r="I68" s="10">
        <v>348.66</v>
      </c>
      <c r="J68" s="28" t="s">
        <v>95</v>
      </c>
      <c r="K68" s="10">
        <v>364</v>
      </c>
      <c r="L68" s="29">
        <v>3</v>
      </c>
      <c r="M68" s="8">
        <v>24.1</v>
      </c>
      <c r="N68" s="23">
        <f t="shared" si="2"/>
        <v>2626.9</v>
      </c>
    </row>
    <row r="69" ht="42" customHeight="1" spans="1:14">
      <c r="A69" s="13" t="s">
        <v>121</v>
      </c>
      <c r="B69" s="13"/>
      <c r="C69" s="13"/>
      <c r="D69" s="13">
        <f>SUM(D53:D68)</f>
        <v>3006</v>
      </c>
      <c r="E69" s="13"/>
      <c r="F69" s="13"/>
      <c r="G69" s="13">
        <f>SUM(G53:G68)</f>
        <v>3382</v>
      </c>
      <c r="H69" s="13"/>
      <c r="I69" s="13"/>
      <c r="J69" s="24"/>
      <c r="K69" s="13"/>
      <c r="L69" s="13"/>
      <c r="M69" s="13"/>
      <c r="N69" s="25">
        <f>SUM(N53:N68)</f>
        <v>192387.6</v>
      </c>
    </row>
    <row r="70" ht="42" customHeight="1" spans="1:14">
      <c r="A70" s="8" t="s">
        <v>122</v>
      </c>
      <c r="B70" s="15" t="s">
        <v>123</v>
      </c>
      <c r="C70" s="9" t="s">
        <v>124</v>
      </c>
      <c r="D70" s="18">
        <v>243</v>
      </c>
      <c r="E70" s="18" t="s">
        <v>73</v>
      </c>
      <c r="F70" s="8">
        <v>465</v>
      </c>
      <c r="G70" s="18">
        <v>268</v>
      </c>
      <c r="H70" s="31" t="s">
        <v>125</v>
      </c>
      <c r="I70" s="8">
        <v>548</v>
      </c>
      <c r="J70" s="22" t="s">
        <v>126</v>
      </c>
      <c r="K70" s="8">
        <f t="shared" ref="K70:K77" si="3">F70+I70</f>
        <v>1013</v>
      </c>
      <c r="L70" s="18">
        <v>1</v>
      </c>
      <c r="M70" s="8">
        <v>33.9</v>
      </c>
      <c r="N70" s="23">
        <f t="shared" ref="N70:N77" si="4">(D70+G70)*M70</f>
        <v>17322.9</v>
      </c>
    </row>
    <row r="71" ht="42" customHeight="1" spans="1:14">
      <c r="A71" s="8"/>
      <c r="B71" s="15" t="s">
        <v>127</v>
      </c>
      <c r="C71" s="31" t="s">
        <v>17</v>
      </c>
      <c r="D71" s="18">
        <v>303</v>
      </c>
      <c r="E71" s="18" t="s">
        <v>128</v>
      </c>
      <c r="F71" s="8">
        <v>452.5</v>
      </c>
      <c r="G71" s="18">
        <v>333</v>
      </c>
      <c r="H71" s="10" t="s">
        <v>94</v>
      </c>
      <c r="I71" s="8">
        <v>512</v>
      </c>
      <c r="J71" s="22" t="s">
        <v>126</v>
      </c>
      <c r="K71" s="8">
        <f t="shared" si="3"/>
        <v>964.5</v>
      </c>
      <c r="L71" s="18">
        <v>1</v>
      </c>
      <c r="M71" s="8">
        <v>33.9</v>
      </c>
      <c r="N71" s="23">
        <f t="shared" si="4"/>
        <v>21560.4</v>
      </c>
    </row>
    <row r="72" ht="42" customHeight="1" spans="1:14">
      <c r="A72" s="8"/>
      <c r="B72" s="15" t="s">
        <v>129</v>
      </c>
      <c r="C72" s="31" t="s">
        <v>17</v>
      </c>
      <c r="D72" s="18">
        <v>541</v>
      </c>
      <c r="E72" s="18" t="s">
        <v>130</v>
      </c>
      <c r="F72" s="8">
        <v>426</v>
      </c>
      <c r="G72" s="18">
        <v>592</v>
      </c>
      <c r="H72" s="10" t="s">
        <v>131</v>
      </c>
      <c r="I72" s="8">
        <v>506</v>
      </c>
      <c r="J72" s="22" t="s">
        <v>126</v>
      </c>
      <c r="K72" s="8">
        <f t="shared" si="3"/>
        <v>932</v>
      </c>
      <c r="L72" s="18">
        <v>1</v>
      </c>
      <c r="M72" s="8">
        <v>33.9</v>
      </c>
      <c r="N72" s="23">
        <f t="shared" si="4"/>
        <v>38408.7</v>
      </c>
    </row>
    <row r="73" ht="42" customHeight="1" spans="1:14">
      <c r="A73" s="8"/>
      <c r="B73" s="15" t="s">
        <v>132</v>
      </c>
      <c r="C73" s="31" t="s">
        <v>17</v>
      </c>
      <c r="D73" s="18">
        <v>179</v>
      </c>
      <c r="E73" s="18" t="s">
        <v>133</v>
      </c>
      <c r="F73" s="8">
        <v>415.8</v>
      </c>
      <c r="G73" s="18">
        <v>197</v>
      </c>
      <c r="H73" s="10" t="s">
        <v>97</v>
      </c>
      <c r="I73" s="8">
        <v>508</v>
      </c>
      <c r="J73" s="22" t="s">
        <v>126</v>
      </c>
      <c r="K73" s="8">
        <f t="shared" si="3"/>
        <v>923.8</v>
      </c>
      <c r="L73" s="18">
        <v>1</v>
      </c>
      <c r="M73" s="8">
        <v>33.9</v>
      </c>
      <c r="N73" s="23">
        <f t="shared" si="4"/>
        <v>12746.4</v>
      </c>
    </row>
    <row r="74" ht="42" customHeight="1" spans="1:14">
      <c r="A74" s="8"/>
      <c r="B74" s="15" t="s">
        <v>134</v>
      </c>
      <c r="C74" s="31" t="s">
        <v>17</v>
      </c>
      <c r="D74" s="18">
        <v>93</v>
      </c>
      <c r="E74" s="18" t="s">
        <v>135</v>
      </c>
      <c r="F74" s="8">
        <v>416.7</v>
      </c>
      <c r="G74" s="18">
        <v>103</v>
      </c>
      <c r="H74" s="10" t="s">
        <v>136</v>
      </c>
      <c r="I74" s="8">
        <v>484</v>
      </c>
      <c r="J74" s="22" t="s">
        <v>126</v>
      </c>
      <c r="K74" s="8">
        <f t="shared" si="3"/>
        <v>900.7</v>
      </c>
      <c r="L74" s="18">
        <v>2</v>
      </c>
      <c r="M74" s="8">
        <v>28.9</v>
      </c>
      <c r="N74" s="23">
        <f t="shared" si="4"/>
        <v>5664.4</v>
      </c>
    </row>
    <row r="75" ht="42" customHeight="1" spans="1:14">
      <c r="A75" s="8"/>
      <c r="B75" s="15" t="s">
        <v>137</v>
      </c>
      <c r="C75" s="31" t="s">
        <v>17</v>
      </c>
      <c r="D75" s="18">
        <v>996</v>
      </c>
      <c r="E75" s="18" t="s">
        <v>133</v>
      </c>
      <c r="F75" s="8">
        <v>402.5</v>
      </c>
      <c r="G75" s="18">
        <v>1062</v>
      </c>
      <c r="H75" s="10" t="s">
        <v>32</v>
      </c>
      <c r="I75" s="8">
        <v>422</v>
      </c>
      <c r="J75" s="22" t="s">
        <v>126</v>
      </c>
      <c r="K75" s="8">
        <f t="shared" si="3"/>
        <v>824.5</v>
      </c>
      <c r="L75" s="18">
        <v>2</v>
      </c>
      <c r="M75" s="8">
        <v>28.9</v>
      </c>
      <c r="N75" s="23">
        <f t="shared" si="4"/>
        <v>59476.2</v>
      </c>
    </row>
    <row r="76" ht="42" customHeight="1" spans="1:14">
      <c r="A76" s="8"/>
      <c r="B76" s="15" t="s">
        <v>138</v>
      </c>
      <c r="C76" s="31" t="s">
        <v>17</v>
      </c>
      <c r="D76" s="18">
        <v>90</v>
      </c>
      <c r="E76" s="18" t="s">
        <v>139</v>
      </c>
      <c r="F76" s="8">
        <v>340</v>
      </c>
      <c r="G76" s="18">
        <v>99</v>
      </c>
      <c r="H76" s="10" t="s">
        <v>110</v>
      </c>
      <c r="I76" s="8">
        <v>462</v>
      </c>
      <c r="J76" s="22" t="s">
        <v>126</v>
      </c>
      <c r="K76" s="8">
        <f t="shared" si="3"/>
        <v>802</v>
      </c>
      <c r="L76" s="18">
        <v>3</v>
      </c>
      <c r="M76" s="8">
        <v>24.1</v>
      </c>
      <c r="N76" s="23">
        <f t="shared" si="4"/>
        <v>4554.9</v>
      </c>
    </row>
    <row r="77" ht="42" customHeight="1" spans="1:14">
      <c r="A77" s="8"/>
      <c r="B77" s="15" t="s">
        <v>140</v>
      </c>
      <c r="C77" s="31" t="s">
        <v>17</v>
      </c>
      <c r="D77" s="18">
        <v>233</v>
      </c>
      <c r="E77" s="18" t="s">
        <v>100</v>
      </c>
      <c r="F77" s="8">
        <v>382</v>
      </c>
      <c r="G77" s="18">
        <v>256</v>
      </c>
      <c r="H77" s="10" t="s">
        <v>141</v>
      </c>
      <c r="I77" s="8">
        <v>385</v>
      </c>
      <c r="J77" s="22" t="s">
        <v>126</v>
      </c>
      <c r="K77" s="8">
        <f t="shared" si="3"/>
        <v>767</v>
      </c>
      <c r="L77" s="18">
        <v>3</v>
      </c>
      <c r="M77" s="8">
        <v>24.1</v>
      </c>
      <c r="N77" s="23">
        <f t="shared" si="4"/>
        <v>11784.9</v>
      </c>
    </row>
    <row r="78" ht="42" customHeight="1" spans="1:14">
      <c r="A78" s="13" t="s">
        <v>142</v>
      </c>
      <c r="B78" s="32"/>
      <c r="C78" s="13"/>
      <c r="D78" s="13">
        <f>SUM(D70:D77)</f>
        <v>2678</v>
      </c>
      <c r="E78" s="13"/>
      <c r="F78" s="13"/>
      <c r="G78" s="13">
        <f>SUM(G70:G77)</f>
        <v>2910</v>
      </c>
      <c r="H78" s="13"/>
      <c r="I78" s="13"/>
      <c r="J78" s="24"/>
      <c r="K78" s="13"/>
      <c r="L78" s="13"/>
      <c r="M78" s="13"/>
      <c r="N78" s="25">
        <f>SUM(N70:N77)</f>
        <v>171518.8</v>
      </c>
    </row>
    <row r="79" ht="42" customHeight="1" spans="1:14">
      <c r="A79" s="17" t="s">
        <v>143</v>
      </c>
      <c r="B79" s="33" t="s">
        <v>144</v>
      </c>
      <c r="C79" s="34" t="s">
        <v>17</v>
      </c>
      <c r="D79" s="35">
        <v>51</v>
      </c>
      <c r="E79" s="36" t="s">
        <v>145</v>
      </c>
      <c r="F79" s="35">
        <v>380.5</v>
      </c>
      <c r="G79" s="35">
        <v>56</v>
      </c>
      <c r="H79" s="34" t="s">
        <v>146</v>
      </c>
      <c r="I79" s="35">
        <v>460</v>
      </c>
      <c r="J79" s="41" t="s">
        <v>147</v>
      </c>
      <c r="K79" s="35">
        <v>420.25</v>
      </c>
      <c r="L79" s="36">
        <v>3</v>
      </c>
      <c r="M79" s="8">
        <v>24.1</v>
      </c>
      <c r="N79" s="23">
        <f>(D79+G79)*M79</f>
        <v>2578.7</v>
      </c>
    </row>
    <row r="80" ht="42" customHeight="1" spans="1:14">
      <c r="A80" s="17"/>
      <c r="B80" s="33" t="s">
        <v>148</v>
      </c>
      <c r="C80" s="34" t="s">
        <v>17</v>
      </c>
      <c r="D80" s="35">
        <v>36</v>
      </c>
      <c r="E80" s="36" t="s">
        <v>145</v>
      </c>
      <c r="F80" s="35">
        <v>390.2</v>
      </c>
      <c r="G80" s="35">
        <v>40</v>
      </c>
      <c r="H80" s="34" t="s">
        <v>146</v>
      </c>
      <c r="I80" s="35">
        <v>525</v>
      </c>
      <c r="J80" s="41" t="s">
        <v>147</v>
      </c>
      <c r="K80" s="35">
        <v>457.6</v>
      </c>
      <c r="L80" s="36">
        <v>3</v>
      </c>
      <c r="M80" s="8">
        <v>24.1</v>
      </c>
      <c r="N80" s="23">
        <f>(D80+G80)*M80</f>
        <v>1831.6</v>
      </c>
    </row>
    <row r="81" ht="42" customHeight="1" spans="1:14">
      <c r="A81" s="13" t="s">
        <v>149</v>
      </c>
      <c r="B81" s="32"/>
      <c r="C81" s="13"/>
      <c r="D81" s="13">
        <f>SUM(D79:D80)</f>
        <v>87</v>
      </c>
      <c r="E81" s="13"/>
      <c r="F81" s="13"/>
      <c r="G81" s="13">
        <f>SUM(G79:G80)</f>
        <v>96</v>
      </c>
      <c r="H81" s="13"/>
      <c r="I81" s="13"/>
      <c r="J81" s="24"/>
      <c r="K81" s="13"/>
      <c r="L81" s="13"/>
      <c r="M81" s="13"/>
      <c r="N81" s="25">
        <f>SUM(N79:N80)</f>
        <v>4410.3</v>
      </c>
    </row>
    <row r="82" ht="42" customHeight="1" spans="1:14">
      <c r="A82" s="8" t="s">
        <v>150</v>
      </c>
      <c r="B82" s="9" t="s">
        <v>151</v>
      </c>
      <c r="C82" s="8" t="s">
        <v>17</v>
      </c>
      <c r="D82" s="8">
        <v>242</v>
      </c>
      <c r="E82" s="8" t="s">
        <v>87</v>
      </c>
      <c r="F82" s="8">
        <v>480</v>
      </c>
      <c r="G82" s="8">
        <v>266</v>
      </c>
      <c r="H82" s="8" t="s">
        <v>110</v>
      </c>
      <c r="I82" s="8">
        <v>515</v>
      </c>
      <c r="J82" s="41" t="s">
        <v>152</v>
      </c>
      <c r="K82" s="8">
        <v>520</v>
      </c>
      <c r="L82" s="8">
        <v>1</v>
      </c>
      <c r="M82" s="8">
        <v>33.9</v>
      </c>
      <c r="N82" s="23">
        <f t="shared" ref="N82:N92" si="5">(D82+G82)*M82</f>
        <v>17221.2</v>
      </c>
    </row>
    <row r="83" ht="42" customHeight="1" spans="1:14">
      <c r="A83" s="8"/>
      <c r="B83" s="9" t="s">
        <v>153</v>
      </c>
      <c r="C83" s="8" t="s">
        <v>17</v>
      </c>
      <c r="D83" s="8">
        <v>192</v>
      </c>
      <c r="E83" s="8" t="s">
        <v>87</v>
      </c>
      <c r="F83" s="8">
        <v>490</v>
      </c>
      <c r="G83" s="8">
        <v>212</v>
      </c>
      <c r="H83" s="8" t="s">
        <v>110</v>
      </c>
      <c r="I83" s="8">
        <v>500</v>
      </c>
      <c r="J83" s="41" t="s">
        <v>152</v>
      </c>
      <c r="K83" s="8">
        <v>500</v>
      </c>
      <c r="L83" s="8">
        <v>1</v>
      </c>
      <c r="M83" s="8">
        <v>33.9</v>
      </c>
      <c r="N83" s="23">
        <f t="shared" si="5"/>
        <v>13695.6</v>
      </c>
    </row>
    <row r="84" ht="42" customHeight="1" spans="1:14">
      <c r="A84" s="8"/>
      <c r="B84" s="9" t="s">
        <v>154</v>
      </c>
      <c r="C84" s="8" t="s">
        <v>17</v>
      </c>
      <c r="D84" s="8">
        <v>793</v>
      </c>
      <c r="E84" s="8" t="s">
        <v>87</v>
      </c>
      <c r="F84" s="8">
        <v>410</v>
      </c>
      <c r="G84" s="8">
        <v>873</v>
      </c>
      <c r="H84" s="8" t="s">
        <v>110</v>
      </c>
      <c r="I84" s="8">
        <v>470</v>
      </c>
      <c r="J84" s="41" t="s">
        <v>152</v>
      </c>
      <c r="K84" s="8">
        <v>470</v>
      </c>
      <c r="L84" s="8">
        <v>1</v>
      </c>
      <c r="M84" s="8">
        <v>33.9</v>
      </c>
      <c r="N84" s="23">
        <f t="shared" si="5"/>
        <v>56477.4</v>
      </c>
    </row>
    <row r="85" ht="42" customHeight="1" spans="1:14">
      <c r="A85" s="8"/>
      <c r="B85" s="9" t="s">
        <v>155</v>
      </c>
      <c r="C85" s="8" t="s">
        <v>17</v>
      </c>
      <c r="D85" s="8">
        <v>227</v>
      </c>
      <c r="E85" s="8" t="s">
        <v>87</v>
      </c>
      <c r="F85" s="8">
        <v>390</v>
      </c>
      <c r="G85" s="8">
        <v>250</v>
      </c>
      <c r="H85" s="8" t="s">
        <v>110</v>
      </c>
      <c r="I85" s="8">
        <v>365</v>
      </c>
      <c r="J85" s="41" t="s">
        <v>152</v>
      </c>
      <c r="K85" s="8">
        <v>370</v>
      </c>
      <c r="L85" s="8">
        <v>2</v>
      </c>
      <c r="M85" s="8">
        <v>28.9</v>
      </c>
      <c r="N85" s="23">
        <f t="shared" si="5"/>
        <v>13785.3</v>
      </c>
    </row>
    <row r="86" ht="42" customHeight="1" spans="1:14">
      <c r="A86" s="8"/>
      <c r="B86" s="9" t="s">
        <v>156</v>
      </c>
      <c r="C86" s="8" t="s">
        <v>17</v>
      </c>
      <c r="D86" s="8">
        <v>91</v>
      </c>
      <c r="E86" s="8" t="s">
        <v>87</v>
      </c>
      <c r="F86" s="8">
        <v>375</v>
      </c>
      <c r="G86" s="8">
        <v>100</v>
      </c>
      <c r="H86" s="8" t="s">
        <v>110</v>
      </c>
      <c r="I86" s="8">
        <v>380</v>
      </c>
      <c r="J86" s="41" t="s">
        <v>152</v>
      </c>
      <c r="K86" s="8">
        <v>380</v>
      </c>
      <c r="L86" s="8">
        <v>2</v>
      </c>
      <c r="M86" s="8">
        <v>28.9</v>
      </c>
      <c r="N86" s="23">
        <f t="shared" si="5"/>
        <v>5519.9</v>
      </c>
    </row>
    <row r="87" ht="42" customHeight="1" spans="1:14">
      <c r="A87" s="8"/>
      <c r="B87" s="9" t="s">
        <v>157</v>
      </c>
      <c r="C87" s="8" t="s">
        <v>17</v>
      </c>
      <c r="D87" s="8">
        <v>79</v>
      </c>
      <c r="E87" s="8" t="s">
        <v>87</v>
      </c>
      <c r="F87" s="8">
        <v>380</v>
      </c>
      <c r="G87" s="8">
        <v>87</v>
      </c>
      <c r="H87" s="8" t="s">
        <v>110</v>
      </c>
      <c r="I87" s="8">
        <v>375</v>
      </c>
      <c r="J87" s="41" t="s">
        <v>152</v>
      </c>
      <c r="K87" s="8">
        <v>380</v>
      </c>
      <c r="L87" s="8">
        <v>2</v>
      </c>
      <c r="M87" s="8">
        <v>28.9</v>
      </c>
      <c r="N87" s="23">
        <f t="shared" si="5"/>
        <v>4797.4</v>
      </c>
    </row>
    <row r="88" ht="42" customHeight="1" spans="1:14">
      <c r="A88" s="8"/>
      <c r="B88" s="9" t="s">
        <v>158</v>
      </c>
      <c r="C88" s="8" t="s">
        <v>17</v>
      </c>
      <c r="D88" s="8">
        <v>84</v>
      </c>
      <c r="E88" s="8" t="s">
        <v>87</v>
      </c>
      <c r="F88" s="8">
        <v>335</v>
      </c>
      <c r="G88" s="8">
        <v>92</v>
      </c>
      <c r="H88" s="8" t="s">
        <v>110</v>
      </c>
      <c r="I88" s="8">
        <v>325</v>
      </c>
      <c r="J88" s="41" t="s">
        <v>152</v>
      </c>
      <c r="K88" s="8">
        <v>330</v>
      </c>
      <c r="L88" s="8">
        <v>3</v>
      </c>
      <c r="M88" s="8">
        <v>24.1</v>
      </c>
      <c r="N88" s="23">
        <f t="shared" si="5"/>
        <v>4241.6</v>
      </c>
    </row>
    <row r="89" ht="42" customHeight="1" spans="1:14">
      <c r="A89" s="8"/>
      <c r="B89" s="9" t="s">
        <v>159</v>
      </c>
      <c r="C89" s="8" t="s">
        <v>17</v>
      </c>
      <c r="D89" s="8">
        <v>68</v>
      </c>
      <c r="E89" s="8" t="s">
        <v>87</v>
      </c>
      <c r="F89" s="8">
        <v>330</v>
      </c>
      <c r="G89" s="8">
        <v>75</v>
      </c>
      <c r="H89" s="8" t="s">
        <v>110</v>
      </c>
      <c r="I89" s="8">
        <v>325</v>
      </c>
      <c r="J89" s="41" t="s">
        <v>152</v>
      </c>
      <c r="K89" s="8">
        <v>330</v>
      </c>
      <c r="L89" s="8">
        <v>3</v>
      </c>
      <c r="M89" s="8">
        <v>24.1</v>
      </c>
      <c r="N89" s="23">
        <f t="shared" si="5"/>
        <v>3446.3</v>
      </c>
    </row>
    <row r="90" ht="42" customHeight="1" spans="1:14">
      <c r="A90" s="8"/>
      <c r="B90" s="9" t="s">
        <v>160</v>
      </c>
      <c r="C90" s="8" t="s">
        <v>17</v>
      </c>
      <c r="D90" s="8">
        <v>58</v>
      </c>
      <c r="E90" s="8" t="s">
        <v>87</v>
      </c>
      <c r="F90" s="8">
        <v>310</v>
      </c>
      <c r="G90" s="8">
        <v>65</v>
      </c>
      <c r="H90" s="8" t="s">
        <v>110</v>
      </c>
      <c r="I90" s="8">
        <v>315</v>
      </c>
      <c r="J90" s="41" t="s">
        <v>152</v>
      </c>
      <c r="K90" s="8">
        <v>320</v>
      </c>
      <c r="L90" s="8">
        <v>3</v>
      </c>
      <c r="M90" s="8">
        <v>24.1</v>
      </c>
      <c r="N90" s="23">
        <f t="shared" si="5"/>
        <v>2964.3</v>
      </c>
    </row>
    <row r="91" ht="42" customHeight="1" spans="1:14">
      <c r="A91" s="8"/>
      <c r="B91" s="9" t="s">
        <v>161</v>
      </c>
      <c r="C91" s="8" t="s">
        <v>17</v>
      </c>
      <c r="D91" s="8">
        <v>29</v>
      </c>
      <c r="E91" s="8" t="s">
        <v>87</v>
      </c>
      <c r="F91" s="8">
        <v>325</v>
      </c>
      <c r="G91" s="8">
        <v>33</v>
      </c>
      <c r="H91" s="8" t="s">
        <v>110</v>
      </c>
      <c r="I91" s="8">
        <v>330</v>
      </c>
      <c r="J91" s="41" t="s">
        <v>152</v>
      </c>
      <c r="K91" s="8">
        <v>330</v>
      </c>
      <c r="L91" s="8">
        <v>3</v>
      </c>
      <c r="M91" s="8">
        <v>24.1</v>
      </c>
      <c r="N91" s="23">
        <f t="shared" si="5"/>
        <v>1494.2</v>
      </c>
    </row>
    <row r="92" ht="42" customHeight="1" spans="1:14">
      <c r="A92" s="8"/>
      <c r="B92" s="9" t="s">
        <v>162</v>
      </c>
      <c r="C92" s="8" t="s">
        <v>17</v>
      </c>
      <c r="D92" s="8">
        <v>69</v>
      </c>
      <c r="E92" s="8" t="s">
        <v>87</v>
      </c>
      <c r="F92" s="8">
        <v>315</v>
      </c>
      <c r="G92" s="8">
        <v>76</v>
      </c>
      <c r="H92" s="8" t="s">
        <v>110</v>
      </c>
      <c r="I92" s="8">
        <v>320</v>
      </c>
      <c r="J92" s="41" t="s">
        <v>152</v>
      </c>
      <c r="K92" s="8">
        <v>320</v>
      </c>
      <c r="L92" s="8">
        <v>3</v>
      </c>
      <c r="M92" s="8">
        <v>24.1</v>
      </c>
      <c r="N92" s="23">
        <f t="shared" si="5"/>
        <v>3494.5</v>
      </c>
    </row>
    <row r="93" ht="42" customHeight="1" spans="1:14">
      <c r="A93" s="13" t="s">
        <v>163</v>
      </c>
      <c r="B93" s="32"/>
      <c r="C93" s="13"/>
      <c r="D93" s="13">
        <f>SUM(D82:D92)</f>
        <v>1932</v>
      </c>
      <c r="E93" s="13"/>
      <c r="F93" s="13"/>
      <c r="G93" s="13">
        <f>SUM(G82:G92)</f>
        <v>2129</v>
      </c>
      <c r="H93" s="13"/>
      <c r="I93" s="13"/>
      <c r="J93" s="24"/>
      <c r="K93" s="13"/>
      <c r="L93" s="13"/>
      <c r="M93" s="13"/>
      <c r="N93" s="25">
        <f>SUM(N82:N92)</f>
        <v>127137.7</v>
      </c>
    </row>
    <row r="94" ht="42" customHeight="1" spans="1:14">
      <c r="A94" s="8" t="s">
        <v>164</v>
      </c>
      <c r="B94" s="15" t="s">
        <v>165</v>
      </c>
      <c r="C94" s="8" t="s">
        <v>17</v>
      </c>
      <c r="D94" s="18">
        <v>734</v>
      </c>
      <c r="E94" s="31" t="s">
        <v>166</v>
      </c>
      <c r="F94" s="8">
        <v>523.52</v>
      </c>
      <c r="G94" s="10">
        <v>808</v>
      </c>
      <c r="H94" s="31" t="s">
        <v>167</v>
      </c>
      <c r="I94" s="8">
        <v>632.15</v>
      </c>
      <c r="J94" s="22" t="s">
        <v>168</v>
      </c>
      <c r="K94" s="8">
        <v>580.44</v>
      </c>
      <c r="L94" s="8">
        <v>1</v>
      </c>
      <c r="M94" s="8">
        <v>33.9</v>
      </c>
      <c r="N94" s="23">
        <f t="shared" ref="N94:N122" si="6">(D94+G94)*M94</f>
        <v>52273.8</v>
      </c>
    </row>
    <row r="95" ht="42" customHeight="1" spans="1:14">
      <c r="A95" s="8"/>
      <c r="B95" s="15" t="s">
        <v>169</v>
      </c>
      <c r="C95" s="8" t="s">
        <v>17</v>
      </c>
      <c r="D95" s="18">
        <v>782</v>
      </c>
      <c r="E95" s="31" t="s">
        <v>166</v>
      </c>
      <c r="F95" s="8">
        <v>473.25</v>
      </c>
      <c r="G95" s="10">
        <v>860</v>
      </c>
      <c r="H95" s="31" t="s">
        <v>125</v>
      </c>
      <c r="I95" s="8">
        <v>627.83</v>
      </c>
      <c r="J95" s="22" t="s">
        <v>168</v>
      </c>
      <c r="K95" s="8">
        <v>554.21</v>
      </c>
      <c r="L95" s="8">
        <v>1</v>
      </c>
      <c r="M95" s="8">
        <v>33.9</v>
      </c>
      <c r="N95" s="23">
        <f t="shared" si="6"/>
        <v>55663.8</v>
      </c>
    </row>
    <row r="96" ht="42" customHeight="1" spans="1:14">
      <c r="A96" s="8"/>
      <c r="B96" s="15" t="s">
        <v>170</v>
      </c>
      <c r="C96" s="8" t="s">
        <v>17</v>
      </c>
      <c r="D96" s="18">
        <v>100</v>
      </c>
      <c r="E96" s="31" t="s">
        <v>171</v>
      </c>
      <c r="F96" s="8">
        <v>553.61</v>
      </c>
      <c r="G96" s="10">
        <v>110</v>
      </c>
      <c r="H96" s="31" t="s">
        <v>172</v>
      </c>
      <c r="I96" s="8">
        <v>535.75</v>
      </c>
      <c r="J96" s="22" t="s">
        <v>168</v>
      </c>
      <c r="K96" s="8">
        <v>544.25</v>
      </c>
      <c r="L96" s="8">
        <v>1</v>
      </c>
      <c r="M96" s="8">
        <v>33.9</v>
      </c>
      <c r="N96" s="23">
        <f t="shared" si="6"/>
        <v>7119</v>
      </c>
    </row>
    <row r="97" ht="42" customHeight="1" spans="1:14">
      <c r="A97" s="8"/>
      <c r="B97" s="15" t="s">
        <v>173</v>
      </c>
      <c r="C97" s="8" t="s">
        <v>17</v>
      </c>
      <c r="D97" s="18">
        <v>518</v>
      </c>
      <c r="E97" s="31" t="s">
        <v>166</v>
      </c>
      <c r="F97" s="8">
        <v>479.71</v>
      </c>
      <c r="G97" s="10">
        <v>550</v>
      </c>
      <c r="H97" s="31" t="s">
        <v>125</v>
      </c>
      <c r="I97" s="8">
        <v>597.67</v>
      </c>
      <c r="J97" s="22" t="s">
        <v>168</v>
      </c>
      <c r="K97" s="8">
        <v>540.46</v>
      </c>
      <c r="L97" s="8">
        <v>1</v>
      </c>
      <c r="M97" s="8">
        <v>33.9</v>
      </c>
      <c r="N97" s="23">
        <f t="shared" si="6"/>
        <v>36205.2</v>
      </c>
    </row>
    <row r="98" ht="42" customHeight="1" spans="1:14">
      <c r="A98" s="8"/>
      <c r="B98" s="15" t="s">
        <v>174</v>
      </c>
      <c r="C98" s="8" t="s">
        <v>17</v>
      </c>
      <c r="D98" s="18">
        <v>478</v>
      </c>
      <c r="E98" s="31" t="s">
        <v>166</v>
      </c>
      <c r="F98" s="8">
        <v>465.97</v>
      </c>
      <c r="G98" s="10">
        <v>526</v>
      </c>
      <c r="H98" s="31" t="s">
        <v>125</v>
      </c>
      <c r="I98" s="8">
        <v>566.11</v>
      </c>
      <c r="J98" s="22" t="s">
        <v>168</v>
      </c>
      <c r="K98" s="8">
        <v>518.43</v>
      </c>
      <c r="L98" s="8">
        <v>1</v>
      </c>
      <c r="M98" s="8">
        <v>33.9</v>
      </c>
      <c r="N98" s="23">
        <f t="shared" si="6"/>
        <v>34035.6</v>
      </c>
    </row>
    <row r="99" ht="42" customHeight="1" spans="1:14">
      <c r="A99" s="8"/>
      <c r="B99" s="15" t="s">
        <v>175</v>
      </c>
      <c r="C99" s="8" t="s">
        <v>17</v>
      </c>
      <c r="D99" s="18">
        <v>563</v>
      </c>
      <c r="E99" s="31" t="s">
        <v>166</v>
      </c>
      <c r="F99" s="8">
        <v>422.05</v>
      </c>
      <c r="G99" s="18">
        <v>620</v>
      </c>
      <c r="H99" s="31" t="s">
        <v>125</v>
      </c>
      <c r="I99" s="8">
        <v>594.92</v>
      </c>
      <c r="J99" s="22" t="s">
        <v>168</v>
      </c>
      <c r="K99" s="8">
        <v>512.65</v>
      </c>
      <c r="L99" s="8">
        <v>1</v>
      </c>
      <c r="M99" s="8">
        <v>33.9</v>
      </c>
      <c r="N99" s="23">
        <f t="shared" si="6"/>
        <v>40103.7</v>
      </c>
    </row>
    <row r="100" ht="42" customHeight="1" spans="1:14">
      <c r="A100" s="8"/>
      <c r="B100" s="15" t="s">
        <v>176</v>
      </c>
      <c r="C100" s="8" t="s">
        <v>17</v>
      </c>
      <c r="D100" s="18">
        <v>170</v>
      </c>
      <c r="E100" s="31" t="s">
        <v>177</v>
      </c>
      <c r="F100" s="8">
        <v>456.38</v>
      </c>
      <c r="G100" s="10">
        <v>187</v>
      </c>
      <c r="H100" s="31" t="s">
        <v>178</v>
      </c>
      <c r="I100" s="8">
        <v>562.84</v>
      </c>
      <c r="J100" s="22" t="s">
        <v>168</v>
      </c>
      <c r="K100" s="8">
        <v>512.14</v>
      </c>
      <c r="L100" s="8">
        <v>1</v>
      </c>
      <c r="M100" s="8">
        <v>33.9</v>
      </c>
      <c r="N100" s="23">
        <f t="shared" si="6"/>
        <v>12102.3</v>
      </c>
    </row>
    <row r="101" ht="42" customHeight="1" spans="1:14">
      <c r="A101" s="8"/>
      <c r="B101" s="15" t="s">
        <v>179</v>
      </c>
      <c r="C101" s="8" t="s">
        <v>17</v>
      </c>
      <c r="D101" s="18">
        <v>197</v>
      </c>
      <c r="E101" s="31" t="s">
        <v>180</v>
      </c>
      <c r="F101" s="8">
        <v>445.5</v>
      </c>
      <c r="G101" s="10">
        <v>217</v>
      </c>
      <c r="H101" s="31" t="s">
        <v>125</v>
      </c>
      <c r="I101" s="8">
        <v>558.93</v>
      </c>
      <c r="J101" s="22" t="s">
        <v>168</v>
      </c>
      <c r="K101" s="8">
        <v>504.95</v>
      </c>
      <c r="L101" s="8">
        <v>1</v>
      </c>
      <c r="M101" s="8">
        <v>33.9</v>
      </c>
      <c r="N101" s="23">
        <f t="shared" si="6"/>
        <v>14034.6</v>
      </c>
    </row>
    <row r="102" ht="42" customHeight="1" spans="1:14">
      <c r="A102" s="8"/>
      <c r="B102" s="15" t="s">
        <v>181</v>
      </c>
      <c r="C102" s="8" t="s">
        <v>17</v>
      </c>
      <c r="D102" s="18">
        <v>305</v>
      </c>
      <c r="E102" s="31" t="s">
        <v>182</v>
      </c>
      <c r="F102" s="8">
        <v>400.61</v>
      </c>
      <c r="G102" s="10">
        <v>336</v>
      </c>
      <c r="H102" s="31" t="s">
        <v>172</v>
      </c>
      <c r="I102" s="8">
        <v>591.26</v>
      </c>
      <c r="J102" s="22" t="s">
        <v>168</v>
      </c>
      <c r="K102" s="8">
        <v>500.55</v>
      </c>
      <c r="L102" s="8">
        <v>1</v>
      </c>
      <c r="M102" s="8">
        <v>33.9</v>
      </c>
      <c r="N102" s="23">
        <f t="shared" si="6"/>
        <v>21729.9</v>
      </c>
    </row>
    <row r="103" ht="42" customHeight="1" spans="1:14">
      <c r="A103" s="8"/>
      <c r="B103" s="15" t="s">
        <v>183</v>
      </c>
      <c r="C103" s="8" t="s">
        <v>17</v>
      </c>
      <c r="D103" s="18">
        <v>223</v>
      </c>
      <c r="E103" s="31" t="s">
        <v>171</v>
      </c>
      <c r="F103" s="8">
        <v>451.76</v>
      </c>
      <c r="G103" s="10">
        <v>245</v>
      </c>
      <c r="H103" s="31" t="s">
        <v>184</v>
      </c>
      <c r="I103" s="8">
        <v>544.5</v>
      </c>
      <c r="J103" s="22" t="s">
        <v>168</v>
      </c>
      <c r="K103" s="8">
        <v>500.31</v>
      </c>
      <c r="L103" s="8">
        <v>2</v>
      </c>
      <c r="M103" s="8">
        <v>28.9</v>
      </c>
      <c r="N103" s="23">
        <f t="shared" si="6"/>
        <v>13525.2</v>
      </c>
    </row>
    <row r="104" ht="42" customHeight="1" spans="1:14">
      <c r="A104" s="8"/>
      <c r="B104" s="15" t="s">
        <v>185</v>
      </c>
      <c r="C104" s="8" t="s">
        <v>17</v>
      </c>
      <c r="D104" s="18">
        <v>658</v>
      </c>
      <c r="E104" s="31" t="s">
        <v>186</v>
      </c>
      <c r="F104" s="8">
        <v>466.9</v>
      </c>
      <c r="G104" s="10">
        <v>723</v>
      </c>
      <c r="H104" s="31" t="s">
        <v>187</v>
      </c>
      <c r="I104" s="8">
        <v>529.61</v>
      </c>
      <c r="J104" s="22" t="s">
        <v>168</v>
      </c>
      <c r="K104" s="8">
        <v>499.73</v>
      </c>
      <c r="L104" s="8">
        <v>2</v>
      </c>
      <c r="M104" s="8">
        <v>28.9</v>
      </c>
      <c r="N104" s="23">
        <f t="shared" si="6"/>
        <v>39910.9</v>
      </c>
    </row>
    <row r="105" ht="42" customHeight="1" spans="1:14">
      <c r="A105" s="8"/>
      <c r="B105" s="15" t="s">
        <v>188</v>
      </c>
      <c r="C105" s="8" t="s">
        <v>17</v>
      </c>
      <c r="D105" s="18">
        <v>158</v>
      </c>
      <c r="E105" s="31" t="s">
        <v>171</v>
      </c>
      <c r="F105" s="8">
        <v>419.29</v>
      </c>
      <c r="G105" s="10">
        <v>175</v>
      </c>
      <c r="H105" s="31" t="s">
        <v>172</v>
      </c>
      <c r="I105" s="8">
        <v>570.92</v>
      </c>
      <c r="J105" s="22" t="s">
        <v>168</v>
      </c>
      <c r="K105" s="8">
        <v>498.98</v>
      </c>
      <c r="L105" s="8">
        <v>2</v>
      </c>
      <c r="M105" s="8">
        <v>28.9</v>
      </c>
      <c r="N105" s="23">
        <f t="shared" si="6"/>
        <v>9623.7</v>
      </c>
    </row>
    <row r="106" ht="42" customHeight="1" spans="1:14">
      <c r="A106" s="8"/>
      <c r="B106" s="15" t="s">
        <v>189</v>
      </c>
      <c r="C106" s="8" t="s">
        <v>17</v>
      </c>
      <c r="D106" s="18">
        <v>109</v>
      </c>
      <c r="E106" s="31" t="s">
        <v>180</v>
      </c>
      <c r="F106" s="8">
        <v>408.54</v>
      </c>
      <c r="G106" s="18">
        <v>120</v>
      </c>
      <c r="H106" s="31" t="s">
        <v>125</v>
      </c>
      <c r="I106" s="8">
        <v>575.77</v>
      </c>
      <c r="J106" s="22" t="s">
        <v>168</v>
      </c>
      <c r="K106" s="8">
        <v>496.17</v>
      </c>
      <c r="L106" s="8">
        <v>2</v>
      </c>
      <c r="M106" s="8">
        <v>28.9</v>
      </c>
      <c r="N106" s="23">
        <f t="shared" si="6"/>
        <v>6618.1</v>
      </c>
    </row>
    <row r="107" ht="42" customHeight="1" spans="1:14">
      <c r="A107" s="8"/>
      <c r="B107" s="15" t="s">
        <v>190</v>
      </c>
      <c r="C107" s="8" t="s">
        <v>17</v>
      </c>
      <c r="D107" s="18">
        <v>317</v>
      </c>
      <c r="E107" s="31" t="s">
        <v>180</v>
      </c>
      <c r="F107" s="8">
        <v>429.49</v>
      </c>
      <c r="G107" s="18">
        <v>349</v>
      </c>
      <c r="H107" s="31" t="s">
        <v>172</v>
      </c>
      <c r="I107" s="8">
        <v>553.09</v>
      </c>
      <c r="J107" s="22" t="s">
        <v>168</v>
      </c>
      <c r="K107" s="8">
        <v>494.26</v>
      </c>
      <c r="L107" s="8">
        <v>2</v>
      </c>
      <c r="M107" s="8">
        <v>28.9</v>
      </c>
      <c r="N107" s="23">
        <f t="shared" si="6"/>
        <v>19247.4</v>
      </c>
    </row>
    <row r="108" ht="42" customHeight="1" spans="1:14">
      <c r="A108" s="8"/>
      <c r="B108" s="15" t="s">
        <v>191</v>
      </c>
      <c r="C108" s="8" t="s">
        <v>17</v>
      </c>
      <c r="D108" s="18">
        <v>256</v>
      </c>
      <c r="E108" s="31" t="s">
        <v>180</v>
      </c>
      <c r="F108" s="8">
        <v>415.36</v>
      </c>
      <c r="G108" s="18">
        <v>282</v>
      </c>
      <c r="H108" s="31" t="s">
        <v>125</v>
      </c>
      <c r="I108" s="8">
        <v>559.15</v>
      </c>
      <c r="J108" s="22" t="s">
        <v>168</v>
      </c>
      <c r="K108" s="8">
        <v>490.73</v>
      </c>
      <c r="L108" s="8">
        <v>2</v>
      </c>
      <c r="M108" s="8">
        <v>28.9</v>
      </c>
      <c r="N108" s="23">
        <f t="shared" si="6"/>
        <v>15548.2</v>
      </c>
    </row>
    <row r="109" ht="42" customHeight="1" spans="1:14">
      <c r="A109" s="8"/>
      <c r="B109" s="15" t="s">
        <v>192</v>
      </c>
      <c r="C109" s="8" t="s">
        <v>17</v>
      </c>
      <c r="D109" s="18">
        <v>189</v>
      </c>
      <c r="E109" s="31" t="s">
        <v>182</v>
      </c>
      <c r="F109" s="8">
        <v>436.21</v>
      </c>
      <c r="G109" s="10">
        <v>208</v>
      </c>
      <c r="H109" s="31" t="s">
        <v>125</v>
      </c>
      <c r="I109" s="8">
        <v>536.85</v>
      </c>
      <c r="J109" s="22" t="s">
        <v>168</v>
      </c>
      <c r="K109" s="8">
        <v>488.94</v>
      </c>
      <c r="L109" s="8">
        <v>2</v>
      </c>
      <c r="M109" s="8">
        <v>28.9</v>
      </c>
      <c r="N109" s="23">
        <f t="shared" si="6"/>
        <v>11473.3</v>
      </c>
    </row>
    <row r="110" ht="42" customHeight="1" spans="1:14">
      <c r="A110" s="8"/>
      <c r="B110" s="15" t="s">
        <v>193</v>
      </c>
      <c r="C110" s="8" t="s">
        <v>17</v>
      </c>
      <c r="D110" s="18">
        <v>680</v>
      </c>
      <c r="E110" s="31" t="s">
        <v>194</v>
      </c>
      <c r="F110" s="8">
        <v>428.15</v>
      </c>
      <c r="G110" s="10">
        <v>722</v>
      </c>
      <c r="H110" s="31" t="s">
        <v>195</v>
      </c>
      <c r="I110" s="8">
        <v>533.52</v>
      </c>
      <c r="J110" s="22" t="s">
        <v>168</v>
      </c>
      <c r="K110" s="8">
        <v>482.41</v>
      </c>
      <c r="L110" s="8">
        <v>2</v>
      </c>
      <c r="M110" s="8">
        <v>28.9</v>
      </c>
      <c r="N110" s="23">
        <f t="shared" si="6"/>
        <v>40517.8</v>
      </c>
    </row>
    <row r="111" ht="42" customHeight="1" spans="1:14">
      <c r="A111" s="8"/>
      <c r="B111" s="15" t="s">
        <v>196</v>
      </c>
      <c r="C111" s="8" t="s">
        <v>17</v>
      </c>
      <c r="D111" s="18">
        <v>359</v>
      </c>
      <c r="E111" s="31" t="s">
        <v>171</v>
      </c>
      <c r="F111" s="8">
        <v>414.02</v>
      </c>
      <c r="G111" s="10">
        <v>395</v>
      </c>
      <c r="H111" s="31" t="s">
        <v>125</v>
      </c>
      <c r="I111" s="8">
        <v>536.77</v>
      </c>
      <c r="J111" s="22" t="s">
        <v>168</v>
      </c>
      <c r="K111" s="8">
        <v>478.33</v>
      </c>
      <c r="L111" s="8">
        <v>2</v>
      </c>
      <c r="M111" s="8">
        <v>28.9</v>
      </c>
      <c r="N111" s="23">
        <f t="shared" si="6"/>
        <v>21790.6</v>
      </c>
    </row>
    <row r="112" ht="42" customHeight="1" spans="1:14">
      <c r="A112" s="8"/>
      <c r="B112" s="15" t="s">
        <v>197</v>
      </c>
      <c r="C112" s="8" t="s">
        <v>17</v>
      </c>
      <c r="D112" s="18">
        <v>230</v>
      </c>
      <c r="E112" s="31" t="s">
        <v>166</v>
      </c>
      <c r="F112" s="8">
        <v>313.73</v>
      </c>
      <c r="G112" s="10">
        <v>253</v>
      </c>
      <c r="H112" s="31" t="s">
        <v>178</v>
      </c>
      <c r="I112" s="8">
        <v>613</v>
      </c>
      <c r="J112" s="22" t="s">
        <v>168</v>
      </c>
      <c r="K112" s="8">
        <v>470.49</v>
      </c>
      <c r="L112" s="8">
        <v>2</v>
      </c>
      <c r="M112" s="8">
        <v>28.9</v>
      </c>
      <c r="N112" s="23">
        <f t="shared" si="6"/>
        <v>13958.7</v>
      </c>
    </row>
    <row r="113" ht="42" customHeight="1" spans="1:14">
      <c r="A113" s="8"/>
      <c r="B113" s="15" t="s">
        <v>176</v>
      </c>
      <c r="C113" s="8" t="s">
        <v>17</v>
      </c>
      <c r="D113" s="18">
        <v>51</v>
      </c>
      <c r="E113" s="31" t="s">
        <v>171</v>
      </c>
      <c r="F113" s="8">
        <v>375.79</v>
      </c>
      <c r="G113" s="10">
        <v>56</v>
      </c>
      <c r="H113" s="31" t="s">
        <v>172</v>
      </c>
      <c r="I113" s="8">
        <v>543.47</v>
      </c>
      <c r="J113" s="22" t="s">
        <v>168</v>
      </c>
      <c r="K113" s="8">
        <v>463.55</v>
      </c>
      <c r="L113" s="8">
        <v>2</v>
      </c>
      <c r="M113" s="8">
        <v>28.9</v>
      </c>
      <c r="N113" s="23">
        <f t="shared" si="6"/>
        <v>3092.3</v>
      </c>
    </row>
    <row r="114" ht="42" customHeight="1" spans="1:14">
      <c r="A114" s="8"/>
      <c r="B114" s="15" t="s">
        <v>198</v>
      </c>
      <c r="C114" s="8" t="s">
        <v>17</v>
      </c>
      <c r="D114" s="18">
        <v>106</v>
      </c>
      <c r="E114" s="31" t="s">
        <v>171</v>
      </c>
      <c r="F114" s="8">
        <v>418.25</v>
      </c>
      <c r="G114" s="10">
        <v>117</v>
      </c>
      <c r="H114" s="31" t="s">
        <v>125</v>
      </c>
      <c r="I114" s="8">
        <v>497.43</v>
      </c>
      <c r="J114" s="22" t="s">
        <v>168</v>
      </c>
      <c r="K114" s="8">
        <v>459.79</v>
      </c>
      <c r="L114" s="8">
        <v>3</v>
      </c>
      <c r="M114" s="8">
        <v>24.1</v>
      </c>
      <c r="N114" s="23">
        <f t="shared" si="6"/>
        <v>5374.3</v>
      </c>
    </row>
    <row r="115" ht="42" customHeight="1" spans="1:14">
      <c r="A115" s="8"/>
      <c r="B115" s="15" t="s">
        <v>199</v>
      </c>
      <c r="C115" s="8" t="s">
        <v>17</v>
      </c>
      <c r="D115" s="18">
        <v>32</v>
      </c>
      <c r="E115" s="31" t="s">
        <v>182</v>
      </c>
      <c r="F115" s="8">
        <v>395.8</v>
      </c>
      <c r="G115" s="10">
        <v>35</v>
      </c>
      <c r="H115" s="31" t="s">
        <v>178</v>
      </c>
      <c r="I115" s="8">
        <v>512.74</v>
      </c>
      <c r="J115" s="22" t="s">
        <v>168</v>
      </c>
      <c r="K115" s="8">
        <v>456.89</v>
      </c>
      <c r="L115" s="8">
        <v>3</v>
      </c>
      <c r="M115" s="8">
        <v>24.1</v>
      </c>
      <c r="N115" s="23">
        <f t="shared" si="6"/>
        <v>1614.7</v>
      </c>
    </row>
    <row r="116" ht="42" customHeight="1" spans="1:14">
      <c r="A116" s="8"/>
      <c r="B116" s="15" t="s">
        <v>200</v>
      </c>
      <c r="C116" s="8" t="s">
        <v>17</v>
      </c>
      <c r="D116" s="18">
        <v>32</v>
      </c>
      <c r="E116" s="31" t="s">
        <v>182</v>
      </c>
      <c r="F116" s="8">
        <v>398.5</v>
      </c>
      <c r="G116" s="10">
        <v>35</v>
      </c>
      <c r="H116" s="31" t="s">
        <v>178</v>
      </c>
      <c r="I116" s="8">
        <v>503.9</v>
      </c>
      <c r="J116" s="22" t="s">
        <v>168</v>
      </c>
      <c r="K116" s="8">
        <v>453.56</v>
      </c>
      <c r="L116" s="8">
        <v>3</v>
      </c>
      <c r="M116" s="8">
        <v>24.1</v>
      </c>
      <c r="N116" s="23">
        <f t="shared" si="6"/>
        <v>1614.7</v>
      </c>
    </row>
    <row r="117" ht="42" customHeight="1" spans="1:14">
      <c r="A117" s="8"/>
      <c r="B117" s="15" t="s">
        <v>201</v>
      </c>
      <c r="C117" s="8" t="s">
        <v>17</v>
      </c>
      <c r="D117" s="18">
        <v>94</v>
      </c>
      <c r="E117" s="31" t="s">
        <v>180</v>
      </c>
      <c r="F117" s="8">
        <v>381.31</v>
      </c>
      <c r="G117" s="10">
        <v>103</v>
      </c>
      <c r="H117" s="9" t="s">
        <v>202</v>
      </c>
      <c r="I117" s="8">
        <v>502.09</v>
      </c>
      <c r="J117" s="22" t="s">
        <v>168</v>
      </c>
      <c r="K117" s="8">
        <v>444.46</v>
      </c>
      <c r="L117" s="8">
        <v>3</v>
      </c>
      <c r="M117" s="8">
        <v>24.1</v>
      </c>
      <c r="N117" s="23">
        <f t="shared" si="6"/>
        <v>4747.7</v>
      </c>
    </row>
    <row r="118" ht="42" customHeight="1" spans="1:14">
      <c r="A118" s="8"/>
      <c r="B118" s="15" t="s">
        <v>203</v>
      </c>
      <c r="C118" s="8" t="s">
        <v>17</v>
      </c>
      <c r="D118" s="18">
        <v>138</v>
      </c>
      <c r="E118" s="31" t="s">
        <v>180</v>
      </c>
      <c r="F118" s="8">
        <v>378.25</v>
      </c>
      <c r="G118" s="10">
        <v>152</v>
      </c>
      <c r="H118" s="31" t="s">
        <v>125</v>
      </c>
      <c r="I118" s="8">
        <v>498.72</v>
      </c>
      <c r="J118" s="22" t="s">
        <v>168</v>
      </c>
      <c r="K118" s="8">
        <v>441.39</v>
      </c>
      <c r="L118" s="8">
        <v>3</v>
      </c>
      <c r="M118" s="8">
        <v>24.1</v>
      </c>
      <c r="N118" s="23">
        <f t="shared" si="6"/>
        <v>6989</v>
      </c>
    </row>
    <row r="119" ht="42" customHeight="1" spans="1:14">
      <c r="A119" s="8"/>
      <c r="B119" s="15" t="s">
        <v>204</v>
      </c>
      <c r="C119" s="8" t="s">
        <v>17</v>
      </c>
      <c r="D119" s="18">
        <v>58</v>
      </c>
      <c r="E119" s="31" t="s">
        <v>182</v>
      </c>
      <c r="F119" s="8">
        <v>361.74</v>
      </c>
      <c r="G119" s="10">
        <v>64</v>
      </c>
      <c r="H119" s="31" t="s">
        <v>187</v>
      </c>
      <c r="I119" s="8">
        <v>508.11</v>
      </c>
      <c r="J119" s="22" t="s">
        <v>168</v>
      </c>
      <c r="K119" s="8">
        <v>438.52</v>
      </c>
      <c r="L119" s="8">
        <v>3</v>
      </c>
      <c r="M119" s="8">
        <v>24.1</v>
      </c>
      <c r="N119" s="23">
        <f t="shared" si="6"/>
        <v>2940.2</v>
      </c>
    </row>
    <row r="120" ht="42" customHeight="1" spans="1:14">
      <c r="A120" s="8"/>
      <c r="B120" s="15" t="s">
        <v>205</v>
      </c>
      <c r="C120" s="8" t="s">
        <v>17</v>
      </c>
      <c r="D120" s="18">
        <v>138</v>
      </c>
      <c r="E120" s="31" t="s">
        <v>166</v>
      </c>
      <c r="F120" s="8">
        <v>404.65</v>
      </c>
      <c r="G120" s="10">
        <v>152</v>
      </c>
      <c r="H120" s="31" t="s">
        <v>125</v>
      </c>
      <c r="I120" s="8">
        <v>463.33</v>
      </c>
      <c r="J120" s="22" t="s">
        <v>168</v>
      </c>
      <c r="K120" s="8">
        <v>435.41</v>
      </c>
      <c r="L120" s="8">
        <v>3</v>
      </c>
      <c r="M120" s="8">
        <v>24.1</v>
      </c>
      <c r="N120" s="23">
        <f t="shared" si="6"/>
        <v>6989</v>
      </c>
    </row>
    <row r="121" ht="42" customHeight="1" spans="1:14">
      <c r="A121" s="8"/>
      <c r="B121" s="15" t="s">
        <v>206</v>
      </c>
      <c r="C121" s="8" t="s">
        <v>17</v>
      </c>
      <c r="D121" s="18">
        <v>30</v>
      </c>
      <c r="E121" s="31" t="s">
        <v>166</v>
      </c>
      <c r="F121" s="8">
        <v>352.62</v>
      </c>
      <c r="G121" s="10">
        <v>33</v>
      </c>
      <c r="H121" s="31" t="s">
        <v>125</v>
      </c>
      <c r="I121" s="8">
        <v>498</v>
      </c>
      <c r="J121" s="22" t="s">
        <v>168</v>
      </c>
      <c r="K121" s="8">
        <v>428.77</v>
      </c>
      <c r="L121" s="8">
        <v>3</v>
      </c>
      <c r="M121" s="8">
        <v>24.1</v>
      </c>
      <c r="N121" s="23">
        <f t="shared" si="6"/>
        <v>1518.3</v>
      </c>
    </row>
    <row r="122" ht="42" customHeight="1" spans="1:14">
      <c r="A122" s="8"/>
      <c r="B122" s="15" t="s">
        <v>207</v>
      </c>
      <c r="C122" s="8" t="s">
        <v>17</v>
      </c>
      <c r="D122" s="18">
        <v>76</v>
      </c>
      <c r="E122" s="31" t="s">
        <v>177</v>
      </c>
      <c r="F122" s="8">
        <v>319.43</v>
      </c>
      <c r="G122" s="18">
        <v>84</v>
      </c>
      <c r="H122" s="31" t="s">
        <v>125</v>
      </c>
      <c r="I122" s="8">
        <v>500.35</v>
      </c>
      <c r="J122" s="22" t="s">
        <v>168</v>
      </c>
      <c r="K122" s="8">
        <v>414.41</v>
      </c>
      <c r="L122" s="8">
        <v>3</v>
      </c>
      <c r="M122" s="8">
        <v>24.1</v>
      </c>
      <c r="N122" s="23">
        <f t="shared" si="6"/>
        <v>3856</v>
      </c>
    </row>
    <row r="123" ht="42" customHeight="1" spans="1:14">
      <c r="A123" s="13" t="s">
        <v>208</v>
      </c>
      <c r="B123" s="32"/>
      <c r="C123" s="13"/>
      <c r="D123" s="13">
        <f>SUM(D94:D122)</f>
        <v>7781</v>
      </c>
      <c r="E123" s="13"/>
      <c r="F123" s="13"/>
      <c r="G123" s="13">
        <f>SUM(G94:G122)</f>
        <v>8517</v>
      </c>
      <c r="H123" s="13"/>
      <c r="I123" s="13"/>
      <c r="J123" s="24"/>
      <c r="K123" s="13"/>
      <c r="L123" s="13"/>
      <c r="M123" s="13"/>
      <c r="N123" s="25">
        <f>SUM(N94:N122)</f>
        <v>504218</v>
      </c>
    </row>
    <row r="124" ht="42" customHeight="1" spans="1:14">
      <c r="A124" s="8" t="s">
        <v>209</v>
      </c>
      <c r="B124" s="9" t="s">
        <v>210</v>
      </c>
      <c r="C124" s="8" t="s">
        <v>17</v>
      </c>
      <c r="D124" s="8">
        <v>61</v>
      </c>
      <c r="E124" s="9" t="s">
        <v>211</v>
      </c>
      <c r="F124" s="8">
        <v>432.25</v>
      </c>
      <c r="G124" s="8">
        <v>67</v>
      </c>
      <c r="H124" s="31" t="s">
        <v>110</v>
      </c>
      <c r="I124" s="8">
        <v>533.341</v>
      </c>
      <c r="J124" s="22" t="s">
        <v>212</v>
      </c>
      <c r="K124" s="8">
        <v>482.796</v>
      </c>
      <c r="L124" s="8">
        <v>1</v>
      </c>
      <c r="M124" s="8">
        <v>33.9</v>
      </c>
      <c r="N124" s="23">
        <f>(D124+G124)*M124</f>
        <v>4339.2</v>
      </c>
    </row>
    <row r="125" ht="42" customHeight="1" spans="1:14">
      <c r="A125" s="13" t="s">
        <v>213</v>
      </c>
      <c r="B125" s="32"/>
      <c r="C125" s="13"/>
      <c r="D125" s="13">
        <v>61</v>
      </c>
      <c r="E125" s="37"/>
      <c r="F125" s="13"/>
      <c r="G125" s="13">
        <v>67</v>
      </c>
      <c r="H125" s="13"/>
      <c r="I125" s="13"/>
      <c r="J125" s="24"/>
      <c r="K125" s="13"/>
      <c r="L125" s="13"/>
      <c r="M125" s="13"/>
      <c r="N125" s="25">
        <v>4339.2</v>
      </c>
    </row>
    <row r="126" ht="42" customHeight="1" spans="1:14">
      <c r="A126" s="8" t="s">
        <v>214</v>
      </c>
      <c r="B126" s="38" t="s">
        <v>107</v>
      </c>
      <c r="C126" s="38" t="s">
        <v>17</v>
      </c>
      <c r="D126" s="38">
        <v>249</v>
      </c>
      <c r="E126" s="39" t="s">
        <v>215</v>
      </c>
      <c r="F126" s="39">
        <v>316.335719298246</v>
      </c>
      <c r="G126" s="40">
        <v>274</v>
      </c>
      <c r="H126" s="39" t="s">
        <v>216</v>
      </c>
      <c r="I126" s="39">
        <v>326.035087719298</v>
      </c>
      <c r="J126" s="42" t="s">
        <v>217</v>
      </c>
      <c r="K126" s="39">
        <v>321.185403508772</v>
      </c>
      <c r="L126" s="40">
        <v>3</v>
      </c>
      <c r="M126" s="8">
        <v>24.1</v>
      </c>
      <c r="N126" s="23">
        <f t="shared" ref="N126:N138" si="7">(D126+G126)*M126</f>
        <v>12604.3</v>
      </c>
    </row>
    <row r="127" ht="42" customHeight="1" spans="1:14">
      <c r="A127" s="8"/>
      <c r="B127" s="38" t="s">
        <v>218</v>
      </c>
      <c r="C127" s="38" t="s">
        <v>17</v>
      </c>
      <c r="D127" s="38">
        <v>67</v>
      </c>
      <c r="E127" s="39" t="s">
        <v>215</v>
      </c>
      <c r="F127" s="39">
        <v>338.935578947368</v>
      </c>
      <c r="G127" s="40">
        <v>74</v>
      </c>
      <c r="H127" s="39" t="s">
        <v>216</v>
      </c>
      <c r="I127" s="39">
        <v>312.084210526316</v>
      </c>
      <c r="J127" s="42" t="s">
        <v>217</v>
      </c>
      <c r="K127" s="39">
        <v>325.509894736842</v>
      </c>
      <c r="L127" s="40">
        <v>3</v>
      </c>
      <c r="M127" s="8">
        <v>24.1</v>
      </c>
      <c r="N127" s="23">
        <f t="shared" si="7"/>
        <v>3398.1</v>
      </c>
    </row>
    <row r="128" ht="42" customHeight="1" spans="1:14">
      <c r="A128" s="8"/>
      <c r="B128" s="38" t="s">
        <v>219</v>
      </c>
      <c r="C128" s="38" t="s">
        <v>17</v>
      </c>
      <c r="D128" s="38">
        <v>169</v>
      </c>
      <c r="E128" s="39" t="s">
        <v>215</v>
      </c>
      <c r="F128" s="39">
        <v>352.349052631579</v>
      </c>
      <c r="G128" s="40">
        <v>190</v>
      </c>
      <c r="H128" s="39" t="s">
        <v>220</v>
      </c>
      <c r="I128" s="39">
        <v>424.519298245614</v>
      </c>
      <c r="J128" s="42" t="s">
        <v>217</v>
      </c>
      <c r="K128" s="39">
        <v>388.434175438596</v>
      </c>
      <c r="L128" s="40">
        <v>2</v>
      </c>
      <c r="M128" s="8">
        <v>28.9</v>
      </c>
      <c r="N128" s="23">
        <f t="shared" si="7"/>
        <v>10375.1</v>
      </c>
    </row>
    <row r="129" ht="42" customHeight="1" spans="1:14">
      <c r="A129" s="8"/>
      <c r="B129" s="38" t="s">
        <v>221</v>
      </c>
      <c r="C129" s="38" t="s">
        <v>17</v>
      </c>
      <c r="D129" s="38">
        <v>123</v>
      </c>
      <c r="E129" s="39" t="s">
        <v>215</v>
      </c>
      <c r="F129" s="39">
        <v>379.349964912281</v>
      </c>
      <c r="G129" s="40">
        <v>135</v>
      </c>
      <c r="H129" s="39" t="s">
        <v>216</v>
      </c>
      <c r="I129" s="39">
        <v>434.210526315789</v>
      </c>
      <c r="J129" s="42" t="s">
        <v>217</v>
      </c>
      <c r="K129" s="39">
        <v>406.780245614035</v>
      </c>
      <c r="L129" s="40">
        <v>2</v>
      </c>
      <c r="M129" s="8">
        <v>28.9</v>
      </c>
      <c r="N129" s="23">
        <f t="shared" si="7"/>
        <v>7456.2</v>
      </c>
    </row>
    <row r="130" ht="42" customHeight="1" spans="1:14">
      <c r="A130" s="8"/>
      <c r="B130" s="38" t="s">
        <v>222</v>
      </c>
      <c r="C130" s="38" t="s">
        <v>17</v>
      </c>
      <c r="D130" s="38">
        <v>92</v>
      </c>
      <c r="E130" s="39" t="s">
        <v>215</v>
      </c>
      <c r="F130" s="39">
        <v>479.327859649123</v>
      </c>
      <c r="G130" s="40">
        <v>101</v>
      </c>
      <c r="H130" s="39" t="s">
        <v>216</v>
      </c>
      <c r="I130" s="39">
        <v>385.094736842105</v>
      </c>
      <c r="J130" s="42" t="s">
        <v>217</v>
      </c>
      <c r="K130" s="39">
        <v>432.211298245614</v>
      </c>
      <c r="L130" s="40">
        <v>2</v>
      </c>
      <c r="M130" s="8">
        <v>28.9</v>
      </c>
      <c r="N130" s="23">
        <f t="shared" si="7"/>
        <v>5577.7</v>
      </c>
    </row>
    <row r="131" ht="42" customHeight="1" spans="1:14">
      <c r="A131" s="8"/>
      <c r="B131" s="38" t="s">
        <v>223</v>
      </c>
      <c r="C131" s="38" t="s">
        <v>17</v>
      </c>
      <c r="D131" s="38">
        <v>490</v>
      </c>
      <c r="E131" s="39" t="s">
        <v>215</v>
      </c>
      <c r="F131" s="39">
        <v>418.781578947368</v>
      </c>
      <c r="G131" s="40">
        <v>540</v>
      </c>
      <c r="H131" s="39" t="s">
        <v>216</v>
      </c>
      <c r="I131" s="39">
        <v>462.652631578947</v>
      </c>
      <c r="J131" s="42" t="s">
        <v>217</v>
      </c>
      <c r="K131" s="39">
        <v>440.717105263158</v>
      </c>
      <c r="L131" s="40">
        <v>2</v>
      </c>
      <c r="M131" s="8">
        <v>28.9</v>
      </c>
      <c r="N131" s="23">
        <f t="shared" si="7"/>
        <v>29767</v>
      </c>
    </row>
    <row r="132" ht="42" customHeight="1" spans="1:14">
      <c r="A132" s="8"/>
      <c r="B132" s="38" t="s">
        <v>61</v>
      </c>
      <c r="C132" s="38" t="s">
        <v>17</v>
      </c>
      <c r="D132" s="38">
        <v>345</v>
      </c>
      <c r="E132" s="39" t="s">
        <v>215</v>
      </c>
      <c r="F132" s="39">
        <v>438.138421052632</v>
      </c>
      <c r="G132" s="40">
        <v>380</v>
      </c>
      <c r="H132" s="39" t="s">
        <v>224</v>
      </c>
      <c r="I132" s="39">
        <v>490.652631578947</v>
      </c>
      <c r="J132" s="42" t="s">
        <v>217</v>
      </c>
      <c r="K132" s="39">
        <v>464.395526315789</v>
      </c>
      <c r="L132" s="40">
        <v>2</v>
      </c>
      <c r="M132" s="8">
        <v>28.9</v>
      </c>
      <c r="N132" s="23">
        <f t="shared" si="7"/>
        <v>20952.5</v>
      </c>
    </row>
    <row r="133" ht="42" customHeight="1" spans="1:14">
      <c r="A133" s="8"/>
      <c r="B133" s="38" t="s">
        <v>225</v>
      </c>
      <c r="C133" s="38" t="s">
        <v>17</v>
      </c>
      <c r="D133" s="38">
        <v>104</v>
      </c>
      <c r="E133" s="39" t="s">
        <v>224</v>
      </c>
      <c r="F133" s="39">
        <v>511.952771929825</v>
      </c>
      <c r="G133" s="40">
        <v>115</v>
      </c>
      <c r="H133" s="39" t="s">
        <v>216</v>
      </c>
      <c r="I133" s="39">
        <v>460.912280701754</v>
      </c>
      <c r="J133" s="42" t="s">
        <v>217</v>
      </c>
      <c r="K133" s="39">
        <v>486.432526315789</v>
      </c>
      <c r="L133" s="40">
        <v>2</v>
      </c>
      <c r="M133" s="8">
        <v>28.9</v>
      </c>
      <c r="N133" s="23">
        <f t="shared" si="7"/>
        <v>6329.1</v>
      </c>
    </row>
    <row r="134" ht="42" customHeight="1" spans="1:14">
      <c r="A134" s="8"/>
      <c r="B134" s="38" t="s">
        <v>226</v>
      </c>
      <c r="C134" s="38" t="s">
        <v>17</v>
      </c>
      <c r="D134" s="38">
        <v>240</v>
      </c>
      <c r="E134" s="39" t="s">
        <v>227</v>
      </c>
      <c r="F134" s="39">
        <v>475.064421052632</v>
      </c>
      <c r="G134" s="40">
        <v>264</v>
      </c>
      <c r="H134" s="39" t="s">
        <v>228</v>
      </c>
      <c r="I134" s="39">
        <v>501.6</v>
      </c>
      <c r="J134" s="42" t="s">
        <v>217</v>
      </c>
      <c r="K134" s="39">
        <v>488.332210526316</v>
      </c>
      <c r="L134" s="40">
        <v>2</v>
      </c>
      <c r="M134" s="8">
        <v>28.9</v>
      </c>
      <c r="N134" s="23">
        <f t="shared" si="7"/>
        <v>14565.6</v>
      </c>
    </row>
    <row r="135" ht="42" customHeight="1" spans="1:14">
      <c r="A135" s="8"/>
      <c r="B135" s="38" t="s">
        <v>229</v>
      </c>
      <c r="C135" s="38" t="s">
        <v>17</v>
      </c>
      <c r="D135" s="38">
        <v>188</v>
      </c>
      <c r="E135" s="39" t="s">
        <v>230</v>
      </c>
      <c r="F135" s="39">
        <v>468.910736842105</v>
      </c>
      <c r="G135" s="40">
        <v>187</v>
      </c>
      <c r="H135" s="39" t="s">
        <v>216</v>
      </c>
      <c r="I135" s="39">
        <v>524.238596491228</v>
      </c>
      <c r="J135" s="42" t="s">
        <v>217</v>
      </c>
      <c r="K135" s="39">
        <v>496.574666666667</v>
      </c>
      <c r="L135" s="40">
        <v>2</v>
      </c>
      <c r="M135" s="8">
        <v>28.9</v>
      </c>
      <c r="N135" s="23">
        <f t="shared" si="7"/>
        <v>10837.5</v>
      </c>
    </row>
    <row r="136" ht="42" customHeight="1" spans="1:14">
      <c r="A136" s="8"/>
      <c r="B136" s="38" t="s">
        <v>231</v>
      </c>
      <c r="C136" s="38" t="s">
        <v>17</v>
      </c>
      <c r="D136" s="38">
        <v>50</v>
      </c>
      <c r="E136" s="39" t="s">
        <v>230</v>
      </c>
      <c r="F136" s="39">
        <v>475.661614035088</v>
      </c>
      <c r="G136" s="40">
        <v>55</v>
      </c>
      <c r="H136" s="39" t="s">
        <v>224</v>
      </c>
      <c r="I136" s="39">
        <v>521.926315789474</v>
      </c>
      <c r="J136" s="42" t="s">
        <v>217</v>
      </c>
      <c r="K136" s="39">
        <v>498.793964912281</v>
      </c>
      <c r="L136" s="40">
        <v>2</v>
      </c>
      <c r="M136" s="8">
        <v>28.9</v>
      </c>
      <c r="N136" s="23">
        <f t="shared" si="7"/>
        <v>3034.5</v>
      </c>
    </row>
    <row r="137" ht="42" customHeight="1" spans="1:14">
      <c r="A137" s="8"/>
      <c r="B137" s="38" t="s">
        <v>232</v>
      </c>
      <c r="C137" s="38" t="s">
        <v>17</v>
      </c>
      <c r="D137" s="38">
        <v>278</v>
      </c>
      <c r="E137" s="39" t="s">
        <v>233</v>
      </c>
      <c r="F137" s="39">
        <v>513.611929824561</v>
      </c>
      <c r="G137" s="40">
        <v>306</v>
      </c>
      <c r="H137" s="39" t="s">
        <v>224</v>
      </c>
      <c r="I137" s="39">
        <v>528.385964912281</v>
      </c>
      <c r="J137" s="42" t="s">
        <v>217</v>
      </c>
      <c r="K137" s="39">
        <v>520.998947368421</v>
      </c>
      <c r="L137" s="40">
        <v>1</v>
      </c>
      <c r="M137" s="8">
        <v>33.9</v>
      </c>
      <c r="N137" s="23">
        <f t="shared" si="7"/>
        <v>19797.6</v>
      </c>
    </row>
    <row r="138" ht="42" customHeight="1" spans="1:14">
      <c r="A138" s="8"/>
      <c r="B138" s="38" t="s">
        <v>38</v>
      </c>
      <c r="C138" s="38" t="s">
        <v>17</v>
      </c>
      <c r="D138" s="38">
        <v>340</v>
      </c>
      <c r="E138" s="39" t="s">
        <v>215</v>
      </c>
      <c r="F138" s="39">
        <v>519.796771929825</v>
      </c>
      <c r="G138" s="40">
        <v>377</v>
      </c>
      <c r="H138" s="39" t="s">
        <v>216</v>
      </c>
      <c r="I138" s="39">
        <v>571.315789473684</v>
      </c>
      <c r="J138" s="42" t="s">
        <v>217</v>
      </c>
      <c r="K138" s="39">
        <v>545.556280701754</v>
      </c>
      <c r="L138" s="40">
        <v>1</v>
      </c>
      <c r="M138" s="8">
        <v>33.9</v>
      </c>
      <c r="N138" s="23">
        <f t="shared" si="7"/>
        <v>24306.3</v>
      </c>
    </row>
    <row r="139" ht="42" customHeight="1" spans="1:14">
      <c r="A139" s="13" t="s">
        <v>234</v>
      </c>
      <c r="B139" s="13"/>
      <c r="C139" s="13"/>
      <c r="D139" s="13">
        <f>SUM(D126:D138)</f>
        <v>2735</v>
      </c>
      <c r="E139" s="13"/>
      <c r="F139" s="13"/>
      <c r="G139" s="13">
        <f>SUM(G126:G138)</f>
        <v>2998</v>
      </c>
      <c r="H139" s="13"/>
      <c r="I139" s="13"/>
      <c r="J139" s="24"/>
      <c r="K139" s="13"/>
      <c r="L139" s="13"/>
      <c r="M139" s="13"/>
      <c r="N139" s="25">
        <f>SUM(N126:N138)</f>
        <v>169001.5</v>
      </c>
    </row>
    <row r="140" ht="42" customHeight="1" spans="1:14">
      <c r="A140" s="8" t="s">
        <v>235</v>
      </c>
      <c r="B140" s="15" t="s">
        <v>236</v>
      </c>
      <c r="C140" s="15" t="s">
        <v>17</v>
      </c>
      <c r="D140" s="15">
        <v>173</v>
      </c>
      <c r="E140" s="15" t="s">
        <v>87</v>
      </c>
      <c r="F140" s="15">
        <v>456.59</v>
      </c>
      <c r="G140" s="15">
        <v>190</v>
      </c>
      <c r="H140" s="15" t="s">
        <v>85</v>
      </c>
      <c r="I140" s="15">
        <v>443.6</v>
      </c>
      <c r="J140" s="22" t="s">
        <v>237</v>
      </c>
      <c r="K140" s="45">
        <v>449.79</v>
      </c>
      <c r="L140" s="12">
        <v>1</v>
      </c>
      <c r="M140" s="8">
        <v>33.9</v>
      </c>
      <c r="N140" s="23">
        <f>(D140+G140)*M140</f>
        <v>12305.7</v>
      </c>
    </row>
    <row r="141" ht="42" customHeight="1" spans="1:14">
      <c r="A141" s="8"/>
      <c r="B141" s="15" t="s">
        <v>238</v>
      </c>
      <c r="C141" s="15" t="s">
        <v>239</v>
      </c>
      <c r="D141" s="15">
        <v>271</v>
      </c>
      <c r="E141" s="15" t="s">
        <v>135</v>
      </c>
      <c r="F141" s="15">
        <v>449.54</v>
      </c>
      <c r="G141" s="15">
        <v>231</v>
      </c>
      <c r="H141" s="15" t="s">
        <v>97</v>
      </c>
      <c r="I141" s="15">
        <v>348.94</v>
      </c>
      <c r="J141" s="22" t="s">
        <v>240</v>
      </c>
      <c r="K141" s="45">
        <v>403.25</v>
      </c>
      <c r="L141" s="12">
        <v>2</v>
      </c>
      <c r="M141" s="8">
        <v>28.9</v>
      </c>
      <c r="N141" s="23">
        <f>(D141+G141)*M141</f>
        <v>14507.8</v>
      </c>
    </row>
    <row r="142" ht="42" customHeight="1" spans="1:14">
      <c r="A142" s="8"/>
      <c r="B142" s="15" t="s">
        <v>241</v>
      </c>
      <c r="C142" s="15" t="s">
        <v>17</v>
      </c>
      <c r="D142" s="15">
        <v>162</v>
      </c>
      <c r="E142" s="15" t="s">
        <v>87</v>
      </c>
      <c r="F142" s="15">
        <v>406.34</v>
      </c>
      <c r="G142" s="15">
        <v>179</v>
      </c>
      <c r="H142" s="15" t="s">
        <v>242</v>
      </c>
      <c r="I142" s="15">
        <v>389.41</v>
      </c>
      <c r="J142" s="22" t="s">
        <v>243</v>
      </c>
      <c r="K142" s="45">
        <v>397.46</v>
      </c>
      <c r="L142" s="12">
        <v>2</v>
      </c>
      <c r="M142" s="8">
        <v>28.9</v>
      </c>
      <c r="N142" s="23">
        <f>(D142+G142)*M142</f>
        <v>9854.9</v>
      </c>
    </row>
    <row r="143" ht="42" customHeight="1" spans="1:14">
      <c r="A143" s="8"/>
      <c r="B143" s="15" t="s">
        <v>244</v>
      </c>
      <c r="C143" s="15" t="s">
        <v>17</v>
      </c>
      <c r="D143" s="15">
        <v>115</v>
      </c>
      <c r="E143" s="15" t="s">
        <v>87</v>
      </c>
      <c r="F143" s="15">
        <v>303.63</v>
      </c>
      <c r="G143" s="15">
        <v>127</v>
      </c>
      <c r="H143" s="15" t="s">
        <v>85</v>
      </c>
      <c r="I143" s="15">
        <v>336.57</v>
      </c>
      <c r="J143" s="22" t="s">
        <v>245</v>
      </c>
      <c r="K143" s="45">
        <v>320.92</v>
      </c>
      <c r="L143" s="12">
        <v>2</v>
      </c>
      <c r="M143" s="8">
        <v>28.9</v>
      </c>
      <c r="N143" s="23">
        <f>(D143+G143)*M143</f>
        <v>6993.8</v>
      </c>
    </row>
    <row r="144" ht="42" customHeight="1" spans="1:14">
      <c r="A144" s="8"/>
      <c r="B144" s="15" t="s">
        <v>246</v>
      </c>
      <c r="C144" s="15" t="s">
        <v>17</v>
      </c>
      <c r="D144" s="15">
        <v>100</v>
      </c>
      <c r="E144" s="15" t="s">
        <v>133</v>
      </c>
      <c r="F144" s="15">
        <v>321.68</v>
      </c>
      <c r="G144" s="15">
        <v>100</v>
      </c>
      <c r="H144" s="15" t="s">
        <v>97</v>
      </c>
      <c r="I144" s="15">
        <v>301.56</v>
      </c>
      <c r="J144" s="22" t="s">
        <v>247</v>
      </c>
      <c r="K144" s="45">
        <v>311.62</v>
      </c>
      <c r="L144" s="12">
        <v>3</v>
      </c>
      <c r="M144" s="8">
        <v>24.1</v>
      </c>
      <c r="N144" s="23">
        <f>(D144+G144)*M144</f>
        <v>4820</v>
      </c>
    </row>
    <row r="145" ht="42" customHeight="1" spans="1:14">
      <c r="A145" s="13" t="s">
        <v>248</v>
      </c>
      <c r="B145" s="13"/>
      <c r="C145" s="13"/>
      <c r="D145" s="13">
        <f>SUM(D140:D144)</f>
        <v>821</v>
      </c>
      <c r="E145" s="13"/>
      <c r="F145" s="13"/>
      <c r="G145" s="13">
        <f>SUM(G140:G144)</f>
        <v>827</v>
      </c>
      <c r="H145" s="13"/>
      <c r="I145" s="13"/>
      <c r="J145" s="24"/>
      <c r="K145" s="13"/>
      <c r="L145" s="13"/>
      <c r="M145" s="13"/>
      <c r="N145" s="25">
        <f>SUM(N140:N144)</f>
        <v>48482.2</v>
      </c>
    </row>
    <row r="146" ht="42" customHeight="1" spans="1:14">
      <c r="A146" s="8" t="s">
        <v>249</v>
      </c>
      <c r="B146" s="43" t="s">
        <v>250</v>
      </c>
      <c r="C146" s="31" t="s">
        <v>17</v>
      </c>
      <c r="D146" s="8">
        <v>191</v>
      </c>
      <c r="E146" s="8" t="s">
        <v>251</v>
      </c>
      <c r="F146" s="8">
        <v>681.76</v>
      </c>
      <c r="G146" s="10">
        <v>210</v>
      </c>
      <c r="H146" s="8" t="s">
        <v>242</v>
      </c>
      <c r="I146" s="10">
        <v>624.09</v>
      </c>
      <c r="J146" s="22" t="s">
        <v>252</v>
      </c>
      <c r="K146" s="10">
        <v>1303.12</v>
      </c>
      <c r="L146" s="10">
        <v>1</v>
      </c>
      <c r="M146" s="8">
        <v>33.9</v>
      </c>
      <c r="N146" s="23">
        <f t="shared" ref="N146:N171" si="8">(D146+G146)*M146</f>
        <v>13593.9</v>
      </c>
    </row>
    <row r="147" ht="42" customHeight="1" spans="1:14">
      <c r="A147" s="8"/>
      <c r="B147" s="10" t="s">
        <v>253</v>
      </c>
      <c r="C147" s="31" t="s">
        <v>17</v>
      </c>
      <c r="D147" s="8">
        <v>143</v>
      </c>
      <c r="E147" s="8" t="s">
        <v>254</v>
      </c>
      <c r="F147" s="8">
        <v>651.72</v>
      </c>
      <c r="G147" s="10">
        <v>159</v>
      </c>
      <c r="H147" s="8" t="s">
        <v>110</v>
      </c>
      <c r="I147" s="10">
        <v>625.33</v>
      </c>
      <c r="J147" s="22" t="s">
        <v>252</v>
      </c>
      <c r="K147" s="10">
        <v>1275.66</v>
      </c>
      <c r="L147" s="10">
        <v>1</v>
      </c>
      <c r="M147" s="8">
        <v>33.9</v>
      </c>
      <c r="N147" s="23">
        <f t="shared" si="8"/>
        <v>10237.8</v>
      </c>
    </row>
    <row r="148" ht="42" customHeight="1" spans="1:14">
      <c r="A148" s="8"/>
      <c r="B148" s="44" t="s">
        <v>255</v>
      </c>
      <c r="C148" s="31" t="s">
        <v>17</v>
      </c>
      <c r="D148" s="8">
        <v>150</v>
      </c>
      <c r="E148" s="8" t="s">
        <v>256</v>
      </c>
      <c r="F148" s="8">
        <v>664.51</v>
      </c>
      <c r="G148" s="10">
        <v>165</v>
      </c>
      <c r="H148" s="8" t="s">
        <v>257</v>
      </c>
      <c r="I148" s="10">
        <v>604.45</v>
      </c>
      <c r="J148" s="22" t="s">
        <v>252</v>
      </c>
      <c r="K148" s="10">
        <v>1266.1</v>
      </c>
      <c r="L148" s="10">
        <v>1</v>
      </c>
      <c r="M148" s="8">
        <v>33.9</v>
      </c>
      <c r="N148" s="23">
        <f t="shared" si="8"/>
        <v>10678.5</v>
      </c>
    </row>
    <row r="149" ht="42" customHeight="1" spans="1:14">
      <c r="A149" s="8"/>
      <c r="B149" s="12" t="s">
        <v>162</v>
      </c>
      <c r="C149" s="31" t="s">
        <v>17</v>
      </c>
      <c r="D149" s="8">
        <v>1151</v>
      </c>
      <c r="E149" s="8" t="s">
        <v>258</v>
      </c>
      <c r="F149" s="8">
        <v>643.23</v>
      </c>
      <c r="G149" s="10">
        <v>1266</v>
      </c>
      <c r="H149" s="8" t="s">
        <v>259</v>
      </c>
      <c r="I149" s="10">
        <v>611.89</v>
      </c>
      <c r="J149" s="22" t="s">
        <v>252</v>
      </c>
      <c r="K149" s="10">
        <v>1253.62</v>
      </c>
      <c r="L149" s="10">
        <v>1</v>
      </c>
      <c r="M149" s="8">
        <v>33.9</v>
      </c>
      <c r="N149" s="23">
        <f t="shared" si="8"/>
        <v>81936.3</v>
      </c>
    </row>
    <row r="150" ht="42" customHeight="1" spans="1:14">
      <c r="A150" s="8"/>
      <c r="B150" s="44" t="s">
        <v>260</v>
      </c>
      <c r="C150" s="31" t="s">
        <v>17</v>
      </c>
      <c r="D150" s="8">
        <v>187</v>
      </c>
      <c r="E150" s="8" t="s">
        <v>85</v>
      </c>
      <c r="F150" s="8">
        <v>635.37</v>
      </c>
      <c r="G150" s="10">
        <v>205</v>
      </c>
      <c r="H150" s="8" t="s">
        <v>261</v>
      </c>
      <c r="I150" s="10">
        <v>611.91</v>
      </c>
      <c r="J150" s="22" t="s">
        <v>252</v>
      </c>
      <c r="K150" s="10">
        <v>1246.2</v>
      </c>
      <c r="L150" s="10">
        <v>1</v>
      </c>
      <c r="M150" s="8">
        <v>33.9</v>
      </c>
      <c r="N150" s="23">
        <f t="shared" si="8"/>
        <v>13288.8</v>
      </c>
    </row>
    <row r="151" ht="42" customHeight="1" spans="1:14">
      <c r="A151" s="8"/>
      <c r="B151" s="44" t="s">
        <v>262</v>
      </c>
      <c r="C151" s="31" t="s">
        <v>17</v>
      </c>
      <c r="D151" s="8">
        <v>252</v>
      </c>
      <c r="E151" s="8" t="s">
        <v>251</v>
      </c>
      <c r="F151" s="8">
        <v>594.18</v>
      </c>
      <c r="G151" s="10">
        <v>277</v>
      </c>
      <c r="H151" s="8" t="s">
        <v>263</v>
      </c>
      <c r="I151" s="10">
        <v>622.06</v>
      </c>
      <c r="J151" s="22" t="s">
        <v>252</v>
      </c>
      <c r="K151" s="10">
        <v>1217.56</v>
      </c>
      <c r="L151" s="10">
        <v>1</v>
      </c>
      <c r="M151" s="8">
        <v>33.9</v>
      </c>
      <c r="N151" s="23">
        <f t="shared" si="8"/>
        <v>17933.1</v>
      </c>
    </row>
    <row r="152" ht="42" customHeight="1" spans="1:14">
      <c r="A152" s="8"/>
      <c r="B152" s="10" t="s">
        <v>264</v>
      </c>
      <c r="C152" s="31" t="s">
        <v>17</v>
      </c>
      <c r="D152" s="8">
        <v>568</v>
      </c>
      <c r="E152" s="8" t="s">
        <v>265</v>
      </c>
      <c r="F152" s="8">
        <v>595.88</v>
      </c>
      <c r="G152" s="10">
        <v>625</v>
      </c>
      <c r="H152" s="8" t="s">
        <v>266</v>
      </c>
      <c r="I152" s="10">
        <v>619.39</v>
      </c>
      <c r="J152" s="22" t="s">
        <v>252</v>
      </c>
      <c r="K152" s="10">
        <v>1216.4</v>
      </c>
      <c r="L152" s="10">
        <v>1</v>
      </c>
      <c r="M152" s="8">
        <v>33.9</v>
      </c>
      <c r="N152" s="23">
        <f t="shared" si="8"/>
        <v>40442.7</v>
      </c>
    </row>
    <row r="153" ht="42" customHeight="1" spans="1:14">
      <c r="A153" s="8"/>
      <c r="B153" s="44" t="s">
        <v>267</v>
      </c>
      <c r="C153" s="31" t="s">
        <v>17</v>
      </c>
      <c r="D153" s="8">
        <v>443</v>
      </c>
      <c r="E153" s="8" t="s">
        <v>256</v>
      </c>
      <c r="F153" s="8">
        <v>594.84</v>
      </c>
      <c r="G153" s="10">
        <v>488</v>
      </c>
      <c r="H153" s="45" t="s">
        <v>268</v>
      </c>
      <c r="I153" s="10">
        <v>618.56</v>
      </c>
      <c r="J153" s="22" t="s">
        <v>252</v>
      </c>
      <c r="K153" s="10">
        <v>1214.54</v>
      </c>
      <c r="L153" s="10">
        <v>1</v>
      </c>
      <c r="M153" s="8">
        <v>33.9</v>
      </c>
      <c r="N153" s="23">
        <f t="shared" si="8"/>
        <v>31560.9</v>
      </c>
    </row>
    <row r="154" ht="42" customHeight="1" spans="1:14">
      <c r="A154" s="8"/>
      <c r="B154" s="44" t="s">
        <v>269</v>
      </c>
      <c r="C154" s="31" t="s">
        <v>17</v>
      </c>
      <c r="D154" s="8">
        <v>223</v>
      </c>
      <c r="E154" s="8" t="s">
        <v>270</v>
      </c>
      <c r="F154" s="8">
        <v>662.95</v>
      </c>
      <c r="G154" s="10">
        <v>245</v>
      </c>
      <c r="H154" s="45" t="s">
        <v>271</v>
      </c>
      <c r="I154" s="10">
        <v>553.16</v>
      </c>
      <c r="J154" s="22" t="s">
        <v>252</v>
      </c>
      <c r="K154" s="10">
        <v>1210.94</v>
      </c>
      <c r="L154" s="10">
        <v>2</v>
      </c>
      <c r="M154" s="8">
        <v>28.9</v>
      </c>
      <c r="N154" s="23">
        <f t="shared" si="8"/>
        <v>13525.2</v>
      </c>
    </row>
    <row r="155" ht="42" customHeight="1" spans="1:14">
      <c r="A155" s="8"/>
      <c r="B155" s="18" t="s">
        <v>272</v>
      </c>
      <c r="C155" s="31" t="s">
        <v>17</v>
      </c>
      <c r="D155" s="8">
        <v>496</v>
      </c>
      <c r="E155" s="8" t="s">
        <v>270</v>
      </c>
      <c r="F155" s="8">
        <v>555.22</v>
      </c>
      <c r="G155" s="10">
        <v>546</v>
      </c>
      <c r="H155" s="46" t="s">
        <v>273</v>
      </c>
      <c r="I155" s="10">
        <v>632.56</v>
      </c>
      <c r="J155" s="22" t="s">
        <v>252</v>
      </c>
      <c r="K155" s="10">
        <v>1191.5</v>
      </c>
      <c r="L155" s="10">
        <v>2</v>
      </c>
      <c r="M155" s="8">
        <v>28.9</v>
      </c>
      <c r="N155" s="23">
        <f t="shared" si="8"/>
        <v>30113.8</v>
      </c>
    </row>
    <row r="156" ht="42" customHeight="1" spans="1:14">
      <c r="A156" s="8"/>
      <c r="B156" s="18" t="s">
        <v>274</v>
      </c>
      <c r="C156" s="31" t="s">
        <v>17</v>
      </c>
      <c r="D156" s="8">
        <v>95</v>
      </c>
      <c r="E156" s="47" t="s">
        <v>275</v>
      </c>
      <c r="F156" s="8">
        <v>590.93</v>
      </c>
      <c r="G156" s="10">
        <v>105</v>
      </c>
      <c r="H156" s="8" t="s">
        <v>276</v>
      </c>
      <c r="I156" s="10">
        <v>587.34</v>
      </c>
      <c r="J156" s="22" t="s">
        <v>252</v>
      </c>
      <c r="K156" s="10">
        <v>1178.1</v>
      </c>
      <c r="L156" s="10">
        <v>2</v>
      </c>
      <c r="M156" s="8">
        <v>28.9</v>
      </c>
      <c r="N156" s="23">
        <f t="shared" si="8"/>
        <v>5780</v>
      </c>
    </row>
    <row r="157" ht="42" customHeight="1" spans="1:14">
      <c r="A157" s="8"/>
      <c r="B157" s="10" t="s">
        <v>277</v>
      </c>
      <c r="C157" s="31" t="s">
        <v>17</v>
      </c>
      <c r="D157" s="8">
        <v>101</v>
      </c>
      <c r="E157" s="8" t="s">
        <v>278</v>
      </c>
      <c r="F157" s="8">
        <v>566.06</v>
      </c>
      <c r="G157" s="10">
        <v>109</v>
      </c>
      <c r="H157" s="8" t="s">
        <v>131</v>
      </c>
      <c r="I157" s="10">
        <v>607.01</v>
      </c>
      <c r="J157" s="22" t="s">
        <v>252</v>
      </c>
      <c r="K157" s="10">
        <v>1174.64</v>
      </c>
      <c r="L157" s="10">
        <v>2</v>
      </c>
      <c r="M157" s="8">
        <v>28.9</v>
      </c>
      <c r="N157" s="23">
        <f t="shared" si="8"/>
        <v>6069</v>
      </c>
    </row>
    <row r="158" ht="42" customHeight="1" spans="1:14">
      <c r="A158" s="8"/>
      <c r="B158" s="44" t="s">
        <v>279</v>
      </c>
      <c r="C158" s="31" t="s">
        <v>17</v>
      </c>
      <c r="D158" s="8">
        <v>84</v>
      </c>
      <c r="E158" s="8" t="s">
        <v>270</v>
      </c>
      <c r="F158" s="8">
        <v>604.32</v>
      </c>
      <c r="G158" s="10">
        <v>93</v>
      </c>
      <c r="H158" s="8" t="s">
        <v>220</v>
      </c>
      <c r="I158" s="10">
        <v>568.6</v>
      </c>
      <c r="J158" s="22" t="s">
        <v>252</v>
      </c>
      <c r="K158" s="10">
        <v>1171.1</v>
      </c>
      <c r="L158" s="10">
        <v>2</v>
      </c>
      <c r="M158" s="8">
        <v>28.9</v>
      </c>
      <c r="N158" s="23">
        <f t="shared" si="8"/>
        <v>5115.3</v>
      </c>
    </row>
    <row r="159" ht="42" customHeight="1" spans="1:14">
      <c r="A159" s="8"/>
      <c r="B159" s="43" t="s">
        <v>280</v>
      </c>
      <c r="C159" s="31" t="s">
        <v>17</v>
      </c>
      <c r="D159" s="8">
        <v>332</v>
      </c>
      <c r="E159" s="8" t="s">
        <v>281</v>
      </c>
      <c r="F159" s="8">
        <v>534.83</v>
      </c>
      <c r="G159" s="10">
        <v>365</v>
      </c>
      <c r="H159" s="8" t="s">
        <v>85</v>
      </c>
      <c r="I159" s="10">
        <v>613.4</v>
      </c>
      <c r="J159" s="22" t="s">
        <v>252</v>
      </c>
      <c r="K159" s="10">
        <v>1151.94</v>
      </c>
      <c r="L159" s="10">
        <v>2</v>
      </c>
      <c r="M159" s="8">
        <v>28.9</v>
      </c>
      <c r="N159" s="23">
        <f t="shared" si="8"/>
        <v>20143.3</v>
      </c>
    </row>
    <row r="160" ht="42" customHeight="1" spans="1:14">
      <c r="A160" s="8"/>
      <c r="B160" s="44" t="s">
        <v>282</v>
      </c>
      <c r="C160" s="31" t="s">
        <v>17</v>
      </c>
      <c r="D160" s="8">
        <v>307</v>
      </c>
      <c r="E160" s="8" t="s">
        <v>256</v>
      </c>
      <c r="F160" s="8">
        <v>492.44</v>
      </c>
      <c r="G160" s="10">
        <v>337</v>
      </c>
      <c r="H160" s="8" t="s">
        <v>283</v>
      </c>
      <c r="I160" s="10">
        <v>636.23</v>
      </c>
      <c r="J160" s="22" t="s">
        <v>252</v>
      </c>
      <c r="K160" s="10">
        <v>1135.36</v>
      </c>
      <c r="L160" s="10">
        <v>2</v>
      </c>
      <c r="M160" s="8">
        <v>28.9</v>
      </c>
      <c r="N160" s="23">
        <f t="shared" si="8"/>
        <v>18611.6</v>
      </c>
    </row>
    <row r="161" ht="42" customHeight="1" spans="1:14">
      <c r="A161" s="8"/>
      <c r="B161" s="12" t="s">
        <v>284</v>
      </c>
      <c r="C161" s="31" t="s">
        <v>17</v>
      </c>
      <c r="D161" s="8">
        <v>396</v>
      </c>
      <c r="E161" s="8" t="s">
        <v>265</v>
      </c>
      <c r="F161" s="8">
        <v>512.06</v>
      </c>
      <c r="G161" s="10">
        <v>435</v>
      </c>
      <c r="H161" s="45" t="s">
        <v>285</v>
      </c>
      <c r="I161" s="10">
        <v>609.88</v>
      </c>
      <c r="J161" s="22" t="s">
        <v>252</v>
      </c>
      <c r="K161" s="10">
        <v>1126.54</v>
      </c>
      <c r="L161" s="10">
        <v>2</v>
      </c>
      <c r="M161" s="8">
        <v>28.9</v>
      </c>
      <c r="N161" s="23">
        <f t="shared" si="8"/>
        <v>24015.9</v>
      </c>
    </row>
    <row r="162" ht="42" customHeight="1" spans="1:14">
      <c r="A162" s="8"/>
      <c r="B162" s="10" t="s">
        <v>286</v>
      </c>
      <c r="C162" s="31" t="s">
        <v>17</v>
      </c>
      <c r="D162" s="8">
        <v>296</v>
      </c>
      <c r="E162" s="8" t="s">
        <v>270</v>
      </c>
      <c r="F162" s="8">
        <v>492.92</v>
      </c>
      <c r="G162" s="10">
        <v>326</v>
      </c>
      <c r="H162" s="8" t="s">
        <v>287</v>
      </c>
      <c r="I162" s="10">
        <v>626.25</v>
      </c>
      <c r="J162" s="22" t="s">
        <v>252</v>
      </c>
      <c r="K162" s="10">
        <v>1125.6</v>
      </c>
      <c r="L162" s="10">
        <v>2</v>
      </c>
      <c r="M162" s="8">
        <v>28.9</v>
      </c>
      <c r="N162" s="23">
        <f t="shared" si="8"/>
        <v>17975.8</v>
      </c>
    </row>
    <row r="163" ht="42" customHeight="1" spans="1:14">
      <c r="A163" s="8"/>
      <c r="B163" s="48" t="s">
        <v>288</v>
      </c>
      <c r="C163" s="31" t="s">
        <v>17</v>
      </c>
      <c r="D163" s="8">
        <v>281</v>
      </c>
      <c r="E163" s="8" t="s">
        <v>289</v>
      </c>
      <c r="F163" s="8">
        <v>533.41</v>
      </c>
      <c r="G163" s="10">
        <v>309</v>
      </c>
      <c r="H163" s="8" t="s">
        <v>187</v>
      </c>
      <c r="I163" s="10">
        <v>586.24</v>
      </c>
      <c r="J163" s="22" t="s">
        <v>252</v>
      </c>
      <c r="K163" s="10">
        <v>1122.16</v>
      </c>
      <c r="L163" s="10">
        <v>2</v>
      </c>
      <c r="M163" s="8">
        <v>28.9</v>
      </c>
      <c r="N163" s="23">
        <f t="shared" si="8"/>
        <v>17051</v>
      </c>
    </row>
    <row r="164" ht="42" customHeight="1" spans="1:14">
      <c r="A164" s="8"/>
      <c r="B164" s="44" t="s">
        <v>290</v>
      </c>
      <c r="C164" s="31" t="s">
        <v>17</v>
      </c>
      <c r="D164" s="8">
        <v>115</v>
      </c>
      <c r="E164" s="8" t="s">
        <v>256</v>
      </c>
      <c r="F164" s="8">
        <v>479.26</v>
      </c>
      <c r="G164" s="10">
        <v>127</v>
      </c>
      <c r="H164" s="45" t="s">
        <v>257</v>
      </c>
      <c r="I164" s="10">
        <v>635.17</v>
      </c>
      <c r="J164" s="22" t="s">
        <v>252</v>
      </c>
      <c r="K164" s="10">
        <v>1122.16</v>
      </c>
      <c r="L164" s="10">
        <v>2</v>
      </c>
      <c r="M164" s="8">
        <v>28.9</v>
      </c>
      <c r="N164" s="23">
        <f t="shared" si="8"/>
        <v>6993.8</v>
      </c>
    </row>
    <row r="165" ht="42" customHeight="1" spans="1:14">
      <c r="A165" s="8"/>
      <c r="B165" s="18" t="s">
        <v>291</v>
      </c>
      <c r="C165" s="31" t="s">
        <v>17</v>
      </c>
      <c r="D165" s="8">
        <v>193</v>
      </c>
      <c r="E165" s="8" t="s">
        <v>251</v>
      </c>
      <c r="F165" s="8">
        <v>571.67</v>
      </c>
      <c r="G165" s="10">
        <v>212</v>
      </c>
      <c r="H165" s="45" t="s">
        <v>292</v>
      </c>
      <c r="I165" s="10">
        <v>549.16</v>
      </c>
      <c r="J165" s="22" t="s">
        <v>252</v>
      </c>
      <c r="K165" s="10">
        <v>1119.78</v>
      </c>
      <c r="L165" s="10">
        <v>2</v>
      </c>
      <c r="M165" s="8">
        <v>28.9</v>
      </c>
      <c r="N165" s="23">
        <f t="shared" si="8"/>
        <v>11704.5</v>
      </c>
    </row>
    <row r="166" ht="42" customHeight="1" spans="1:14">
      <c r="A166" s="8"/>
      <c r="B166" s="43" t="s">
        <v>293</v>
      </c>
      <c r="C166" s="31" t="s">
        <v>17</v>
      </c>
      <c r="D166" s="8">
        <v>157</v>
      </c>
      <c r="E166" s="8" t="s">
        <v>265</v>
      </c>
      <c r="F166" s="8">
        <v>507.25</v>
      </c>
      <c r="G166" s="10">
        <v>173</v>
      </c>
      <c r="H166" s="8" t="s">
        <v>265</v>
      </c>
      <c r="I166" s="10">
        <v>606.59</v>
      </c>
      <c r="J166" s="22" t="s">
        <v>252</v>
      </c>
      <c r="K166" s="10">
        <v>1118.66</v>
      </c>
      <c r="L166" s="10">
        <v>2</v>
      </c>
      <c r="M166" s="8">
        <v>28.9</v>
      </c>
      <c r="N166" s="23">
        <f t="shared" si="8"/>
        <v>9537</v>
      </c>
    </row>
    <row r="167" ht="42" customHeight="1" spans="1:14">
      <c r="A167" s="8"/>
      <c r="B167" s="18" t="s">
        <v>294</v>
      </c>
      <c r="C167" s="31" t="s">
        <v>17</v>
      </c>
      <c r="D167" s="8">
        <v>88</v>
      </c>
      <c r="E167" s="8" t="s">
        <v>270</v>
      </c>
      <c r="F167" s="8">
        <v>505.95</v>
      </c>
      <c r="G167" s="10">
        <v>97</v>
      </c>
      <c r="H167" s="8" t="s">
        <v>220</v>
      </c>
      <c r="I167" s="10">
        <v>598.72</v>
      </c>
      <c r="J167" s="22" t="s">
        <v>252</v>
      </c>
      <c r="K167" s="10">
        <v>1109.18</v>
      </c>
      <c r="L167" s="10">
        <v>3</v>
      </c>
      <c r="M167" s="8">
        <v>24.1</v>
      </c>
      <c r="N167" s="23">
        <f t="shared" si="8"/>
        <v>4458.5</v>
      </c>
    </row>
    <row r="168" ht="42" customHeight="1" spans="1:14">
      <c r="A168" s="8"/>
      <c r="B168" s="10" t="s">
        <v>295</v>
      </c>
      <c r="C168" s="31" t="s">
        <v>17</v>
      </c>
      <c r="D168" s="8">
        <v>177</v>
      </c>
      <c r="E168" s="8" t="s">
        <v>296</v>
      </c>
      <c r="F168" s="8">
        <v>520.77</v>
      </c>
      <c r="G168" s="10">
        <v>200</v>
      </c>
      <c r="H168" s="8" t="s">
        <v>131</v>
      </c>
      <c r="I168" s="10">
        <v>556.02</v>
      </c>
      <c r="J168" s="22" t="s">
        <v>252</v>
      </c>
      <c r="K168" s="10">
        <v>1078.94</v>
      </c>
      <c r="L168" s="10">
        <v>3</v>
      </c>
      <c r="M168" s="8">
        <v>24.1</v>
      </c>
      <c r="N168" s="23">
        <f t="shared" si="8"/>
        <v>9085.7</v>
      </c>
    </row>
    <row r="169" ht="42" customHeight="1" spans="1:14">
      <c r="A169" s="8"/>
      <c r="B169" s="43" t="s">
        <v>297</v>
      </c>
      <c r="C169" s="31" t="s">
        <v>17</v>
      </c>
      <c r="D169" s="8">
        <v>211</v>
      </c>
      <c r="E169" s="8" t="s">
        <v>270</v>
      </c>
      <c r="F169" s="8">
        <v>505.9</v>
      </c>
      <c r="G169" s="10">
        <v>226</v>
      </c>
      <c r="H169" s="45" t="s">
        <v>271</v>
      </c>
      <c r="I169" s="10">
        <v>568.2</v>
      </c>
      <c r="J169" s="22" t="s">
        <v>252</v>
      </c>
      <c r="K169" s="10">
        <v>1076.24</v>
      </c>
      <c r="L169" s="10">
        <v>3</v>
      </c>
      <c r="M169" s="8">
        <v>24.1</v>
      </c>
      <c r="N169" s="23">
        <f t="shared" si="8"/>
        <v>10531.7</v>
      </c>
    </row>
    <row r="170" ht="42" customHeight="1" spans="1:14">
      <c r="A170" s="8"/>
      <c r="B170" s="44" t="s">
        <v>298</v>
      </c>
      <c r="C170" s="31" t="s">
        <v>17</v>
      </c>
      <c r="D170" s="8">
        <v>215</v>
      </c>
      <c r="E170" s="8" t="s">
        <v>270</v>
      </c>
      <c r="F170" s="8">
        <v>488.19</v>
      </c>
      <c r="G170" s="10">
        <v>236</v>
      </c>
      <c r="H170" s="8" t="s">
        <v>299</v>
      </c>
      <c r="I170" s="10">
        <v>581.9</v>
      </c>
      <c r="J170" s="22" t="s">
        <v>252</v>
      </c>
      <c r="K170" s="10">
        <v>1074.46</v>
      </c>
      <c r="L170" s="10">
        <v>3</v>
      </c>
      <c r="M170" s="8">
        <v>24.1</v>
      </c>
      <c r="N170" s="23">
        <f t="shared" si="8"/>
        <v>10869.1</v>
      </c>
    </row>
    <row r="171" ht="42" customHeight="1" spans="1:14">
      <c r="A171" s="8"/>
      <c r="B171" s="18" t="s">
        <v>300</v>
      </c>
      <c r="C171" s="31" t="s">
        <v>17</v>
      </c>
      <c r="D171" s="8">
        <v>229</v>
      </c>
      <c r="E171" s="8" t="s">
        <v>256</v>
      </c>
      <c r="F171" s="8">
        <v>462.77</v>
      </c>
      <c r="G171" s="10">
        <v>201</v>
      </c>
      <c r="H171" s="45" t="s">
        <v>268</v>
      </c>
      <c r="I171" s="10">
        <v>574.85</v>
      </c>
      <c r="J171" s="22" t="s">
        <v>252</v>
      </c>
      <c r="K171" s="10">
        <v>1030.32</v>
      </c>
      <c r="L171" s="10">
        <v>3</v>
      </c>
      <c r="M171" s="8">
        <v>24.1</v>
      </c>
      <c r="N171" s="23">
        <f t="shared" si="8"/>
        <v>10363</v>
      </c>
    </row>
    <row r="172" ht="42" customHeight="1" spans="1:14">
      <c r="A172" s="13" t="s">
        <v>301</v>
      </c>
      <c r="B172" s="13"/>
      <c r="C172" s="13"/>
      <c r="D172" s="13">
        <f>SUM(D146:D171)</f>
        <v>7081</v>
      </c>
      <c r="E172" s="13"/>
      <c r="F172" s="13"/>
      <c r="G172" s="13">
        <f>SUM(G146:G171)</f>
        <v>7737</v>
      </c>
      <c r="H172" s="13"/>
      <c r="I172" s="13"/>
      <c r="J172" s="24"/>
      <c r="K172" s="13"/>
      <c r="L172" s="13"/>
      <c r="M172" s="13"/>
      <c r="N172" s="25">
        <f>SUM(N146:N171)</f>
        <v>451616.2</v>
      </c>
    </row>
    <row r="173" ht="42" customHeight="1" spans="1:14">
      <c r="A173" s="8" t="s">
        <v>302</v>
      </c>
      <c r="B173" s="45" t="s">
        <v>303</v>
      </c>
      <c r="C173" s="45" t="s">
        <v>17</v>
      </c>
      <c r="D173" s="45">
        <v>138</v>
      </c>
      <c r="E173" s="45" t="s">
        <v>304</v>
      </c>
      <c r="F173" s="45">
        <v>486.35</v>
      </c>
      <c r="G173" s="45">
        <v>152</v>
      </c>
      <c r="H173" s="45" t="s">
        <v>305</v>
      </c>
      <c r="I173" s="45">
        <v>565.72</v>
      </c>
      <c r="J173" s="41" t="s">
        <v>306</v>
      </c>
      <c r="K173" s="45">
        <f t="shared" ref="K173:K179" si="9">(F173+I173)/2</f>
        <v>526.035</v>
      </c>
      <c r="L173" s="45">
        <v>1</v>
      </c>
      <c r="M173" s="8">
        <v>33.9</v>
      </c>
      <c r="N173" s="23">
        <f t="shared" ref="N173:N179" si="10">(D173+G173)*M173</f>
        <v>9831</v>
      </c>
    </row>
    <row r="174" ht="42" customHeight="1" spans="1:14">
      <c r="A174" s="8"/>
      <c r="B174" s="45" t="s">
        <v>307</v>
      </c>
      <c r="C174" s="45" t="s">
        <v>124</v>
      </c>
      <c r="D174" s="45">
        <v>125</v>
      </c>
      <c r="E174" s="45" t="s">
        <v>304</v>
      </c>
      <c r="F174" s="45">
        <v>448.409</v>
      </c>
      <c r="G174" s="45">
        <v>138</v>
      </c>
      <c r="H174" s="45" t="s">
        <v>305</v>
      </c>
      <c r="I174" s="45">
        <v>488.414</v>
      </c>
      <c r="J174" s="41" t="s">
        <v>306</v>
      </c>
      <c r="K174" s="45">
        <f t="shared" si="9"/>
        <v>468.4115</v>
      </c>
      <c r="L174" s="45">
        <v>3</v>
      </c>
      <c r="M174" s="8">
        <v>24.1</v>
      </c>
      <c r="N174" s="23">
        <f t="shared" si="10"/>
        <v>6338.3</v>
      </c>
    </row>
    <row r="175" ht="42" customHeight="1" spans="1:14">
      <c r="A175" s="8"/>
      <c r="B175" s="45" t="s">
        <v>308</v>
      </c>
      <c r="C175" s="45" t="s">
        <v>124</v>
      </c>
      <c r="D175" s="45">
        <v>200</v>
      </c>
      <c r="E175" s="45" t="s">
        <v>304</v>
      </c>
      <c r="F175" s="45">
        <v>478.602</v>
      </c>
      <c r="G175" s="45">
        <v>220</v>
      </c>
      <c r="H175" s="45" t="s">
        <v>220</v>
      </c>
      <c r="I175" s="45">
        <v>518.05</v>
      </c>
      <c r="J175" s="41" t="s">
        <v>306</v>
      </c>
      <c r="K175" s="45">
        <f t="shared" si="9"/>
        <v>498.326</v>
      </c>
      <c r="L175" s="45">
        <v>1</v>
      </c>
      <c r="M175" s="8">
        <v>33.9</v>
      </c>
      <c r="N175" s="23">
        <f t="shared" si="10"/>
        <v>14238</v>
      </c>
    </row>
    <row r="176" ht="42" customHeight="1" spans="1:14">
      <c r="A176" s="8"/>
      <c r="B176" s="45" t="s">
        <v>309</v>
      </c>
      <c r="C176" s="45" t="s">
        <v>124</v>
      </c>
      <c r="D176" s="45">
        <v>185</v>
      </c>
      <c r="E176" s="45" t="s">
        <v>224</v>
      </c>
      <c r="F176" s="45">
        <v>449.05</v>
      </c>
      <c r="G176" s="45">
        <v>204</v>
      </c>
      <c r="H176" s="45" t="s">
        <v>310</v>
      </c>
      <c r="I176" s="45">
        <v>488.032</v>
      </c>
      <c r="J176" s="41" t="s">
        <v>306</v>
      </c>
      <c r="K176" s="45">
        <f t="shared" si="9"/>
        <v>468.541</v>
      </c>
      <c r="L176" s="45">
        <v>3</v>
      </c>
      <c r="M176" s="8">
        <v>24.1</v>
      </c>
      <c r="N176" s="23">
        <f t="shared" si="10"/>
        <v>9374.9</v>
      </c>
    </row>
    <row r="177" ht="42" customHeight="1" spans="1:14">
      <c r="A177" s="8"/>
      <c r="B177" s="45" t="s">
        <v>311</v>
      </c>
      <c r="C177" s="45" t="s">
        <v>17</v>
      </c>
      <c r="D177" s="45">
        <v>160</v>
      </c>
      <c r="E177" s="45" t="s">
        <v>304</v>
      </c>
      <c r="F177" s="45">
        <v>488.5</v>
      </c>
      <c r="G177" s="45">
        <v>176</v>
      </c>
      <c r="H177" s="45" t="s">
        <v>305</v>
      </c>
      <c r="I177" s="45">
        <v>489.21</v>
      </c>
      <c r="J177" s="41" t="s">
        <v>306</v>
      </c>
      <c r="K177" s="45">
        <f t="shared" si="9"/>
        <v>488.855</v>
      </c>
      <c r="L177" s="45">
        <v>2</v>
      </c>
      <c r="M177" s="8">
        <v>28.9</v>
      </c>
      <c r="N177" s="23">
        <f t="shared" si="10"/>
        <v>9710.4</v>
      </c>
    </row>
    <row r="178" ht="42" customHeight="1" spans="1:14">
      <c r="A178" s="8"/>
      <c r="B178" s="45" t="s">
        <v>312</v>
      </c>
      <c r="C178" s="45" t="s">
        <v>124</v>
      </c>
      <c r="D178" s="45">
        <v>98</v>
      </c>
      <c r="E178" s="45" t="s">
        <v>313</v>
      </c>
      <c r="F178" s="45">
        <v>479.3</v>
      </c>
      <c r="G178" s="45">
        <v>108</v>
      </c>
      <c r="H178" s="45" t="s">
        <v>305</v>
      </c>
      <c r="I178" s="45">
        <v>499.0916</v>
      </c>
      <c r="J178" s="41" t="s">
        <v>306</v>
      </c>
      <c r="K178" s="45">
        <f t="shared" si="9"/>
        <v>489.1958</v>
      </c>
      <c r="L178" s="45">
        <v>2</v>
      </c>
      <c r="M178" s="8">
        <v>28.9</v>
      </c>
      <c r="N178" s="23">
        <f t="shared" si="10"/>
        <v>5953.4</v>
      </c>
    </row>
    <row r="179" ht="42" customHeight="1" spans="1:14">
      <c r="A179" s="8"/>
      <c r="B179" s="45" t="s">
        <v>314</v>
      </c>
      <c r="C179" s="45" t="s">
        <v>17</v>
      </c>
      <c r="D179" s="45">
        <v>75</v>
      </c>
      <c r="E179" s="45" t="s">
        <v>304</v>
      </c>
      <c r="F179" s="45">
        <v>479.22</v>
      </c>
      <c r="G179" s="45">
        <v>83</v>
      </c>
      <c r="H179" s="45" t="s">
        <v>305</v>
      </c>
      <c r="I179" s="45">
        <v>488.4</v>
      </c>
      <c r="J179" s="41" t="s">
        <v>306</v>
      </c>
      <c r="K179" s="45">
        <f t="shared" si="9"/>
        <v>483.81</v>
      </c>
      <c r="L179" s="45">
        <v>2</v>
      </c>
      <c r="M179" s="8">
        <v>28.9</v>
      </c>
      <c r="N179" s="23">
        <f t="shared" si="10"/>
        <v>4566.2</v>
      </c>
    </row>
    <row r="180" ht="42" customHeight="1" spans="1:14">
      <c r="A180" s="13" t="s">
        <v>315</v>
      </c>
      <c r="B180" s="13"/>
      <c r="C180" s="13"/>
      <c r="D180" s="13">
        <f>SUM(D173:D179)</f>
        <v>981</v>
      </c>
      <c r="E180" s="13"/>
      <c r="F180" s="13"/>
      <c r="G180" s="13">
        <f>SUM(G173:G179)</f>
        <v>1081</v>
      </c>
      <c r="H180" s="13"/>
      <c r="I180" s="13"/>
      <c r="J180" s="24"/>
      <c r="K180" s="13"/>
      <c r="L180" s="13"/>
      <c r="M180" s="13"/>
      <c r="N180" s="25">
        <f>SUM(N173:N179)</f>
        <v>60012.2</v>
      </c>
    </row>
    <row r="181" ht="42" customHeight="1" spans="1:14">
      <c r="A181" s="8" t="s">
        <v>316</v>
      </c>
      <c r="B181" s="45" t="s">
        <v>272</v>
      </c>
      <c r="C181" s="8" t="s">
        <v>17</v>
      </c>
      <c r="D181" s="8">
        <v>168</v>
      </c>
      <c r="E181" s="8" t="s">
        <v>145</v>
      </c>
      <c r="F181" s="8">
        <v>463.2</v>
      </c>
      <c r="G181" s="8">
        <v>185</v>
      </c>
      <c r="H181" s="8" t="s">
        <v>146</v>
      </c>
      <c r="I181" s="8">
        <v>552.3</v>
      </c>
      <c r="J181" s="41" t="s">
        <v>317</v>
      </c>
      <c r="K181" s="8">
        <v>507.75</v>
      </c>
      <c r="L181" s="8">
        <v>2</v>
      </c>
      <c r="M181" s="8">
        <v>28.9</v>
      </c>
      <c r="N181" s="23">
        <f t="shared" ref="N181:N187" si="11">(D181+G181)*M181</f>
        <v>10201.7</v>
      </c>
    </row>
    <row r="182" ht="42" customHeight="1" spans="1:14">
      <c r="A182" s="8"/>
      <c r="B182" s="45" t="s">
        <v>318</v>
      </c>
      <c r="C182" s="8" t="s">
        <v>17</v>
      </c>
      <c r="D182" s="8">
        <v>35.6</v>
      </c>
      <c r="E182" s="8" t="s">
        <v>145</v>
      </c>
      <c r="F182" s="8">
        <v>442.2</v>
      </c>
      <c r="G182" s="8">
        <v>39</v>
      </c>
      <c r="H182" s="8" t="s">
        <v>146</v>
      </c>
      <c r="I182" s="8">
        <v>468.3</v>
      </c>
      <c r="J182" s="41" t="s">
        <v>147</v>
      </c>
      <c r="K182" s="8">
        <v>455.25</v>
      </c>
      <c r="L182" s="8">
        <v>3</v>
      </c>
      <c r="M182" s="8">
        <v>24.1</v>
      </c>
      <c r="N182" s="23">
        <f t="shared" si="11"/>
        <v>1797.86</v>
      </c>
    </row>
    <row r="183" ht="42" customHeight="1" spans="1:14">
      <c r="A183" s="8"/>
      <c r="B183" s="45" t="s">
        <v>319</v>
      </c>
      <c r="C183" s="8" t="s">
        <v>17</v>
      </c>
      <c r="D183" s="8">
        <v>321.3</v>
      </c>
      <c r="E183" s="8" t="s">
        <v>135</v>
      </c>
      <c r="F183" s="8">
        <v>523.6</v>
      </c>
      <c r="G183" s="8">
        <v>354</v>
      </c>
      <c r="H183" s="8" t="s">
        <v>242</v>
      </c>
      <c r="I183" s="8">
        <v>553.6</v>
      </c>
      <c r="J183" s="41" t="s">
        <v>317</v>
      </c>
      <c r="K183" s="8">
        <v>538.6</v>
      </c>
      <c r="L183" s="8">
        <v>2</v>
      </c>
      <c r="M183" s="8">
        <v>28.9</v>
      </c>
      <c r="N183" s="23">
        <f t="shared" si="11"/>
        <v>19516.17</v>
      </c>
    </row>
    <row r="184" ht="42" customHeight="1" spans="1:14">
      <c r="A184" s="8"/>
      <c r="B184" s="45" t="s">
        <v>260</v>
      </c>
      <c r="C184" s="8" t="s">
        <v>17</v>
      </c>
      <c r="D184" s="8">
        <v>152</v>
      </c>
      <c r="E184" s="8" t="s">
        <v>145</v>
      </c>
      <c r="F184" s="8">
        <v>532.3</v>
      </c>
      <c r="G184" s="8">
        <v>167</v>
      </c>
      <c r="H184" s="8" t="s">
        <v>242</v>
      </c>
      <c r="I184" s="8">
        <v>562.1</v>
      </c>
      <c r="J184" s="41" t="s">
        <v>317</v>
      </c>
      <c r="K184" s="8">
        <v>547.2</v>
      </c>
      <c r="L184" s="8">
        <v>1</v>
      </c>
      <c r="M184" s="8">
        <v>33.9</v>
      </c>
      <c r="N184" s="23">
        <f t="shared" si="11"/>
        <v>10814.1</v>
      </c>
    </row>
    <row r="185" ht="42" customHeight="1" spans="1:14">
      <c r="A185" s="8"/>
      <c r="B185" s="45" t="s">
        <v>284</v>
      </c>
      <c r="C185" s="8" t="s">
        <v>17</v>
      </c>
      <c r="D185" s="8">
        <v>981</v>
      </c>
      <c r="E185" s="8" t="s">
        <v>135</v>
      </c>
      <c r="F185" s="8">
        <v>542.6</v>
      </c>
      <c r="G185" s="8">
        <v>1079</v>
      </c>
      <c r="H185" s="8" t="s">
        <v>320</v>
      </c>
      <c r="I185" s="8">
        <v>563.2</v>
      </c>
      <c r="J185" s="41" t="s">
        <v>317</v>
      </c>
      <c r="K185" s="8">
        <v>552.9</v>
      </c>
      <c r="L185" s="8">
        <v>1</v>
      </c>
      <c r="M185" s="8">
        <v>33.9</v>
      </c>
      <c r="N185" s="23">
        <f t="shared" si="11"/>
        <v>69834</v>
      </c>
    </row>
    <row r="186" ht="42" customHeight="1" spans="1:14">
      <c r="A186" s="8"/>
      <c r="B186" s="45" t="s">
        <v>321</v>
      </c>
      <c r="C186" s="8" t="s">
        <v>17</v>
      </c>
      <c r="D186" s="8">
        <v>137</v>
      </c>
      <c r="E186" s="8" t="s">
        <v>145</v>
      </c>
      <c r="F186" s="8">
        <v>486.3</v>
      </c>
      <c r="G186" s="8">
        <v>151</v>
      </c>
      <c r="H186" s="8" t="s">
        <v>146</v>
      </c>
      <c r="I186" s="8">
        <v>533.2</v>
      </c>
      <c r="J186" s="41" t="s">
        <v>147</v>
      </c>
      <c r="K186" s="8">
        <v>509.75</v>
      </c>
      <c r="L186" s="8">
        <v>2</v>
      </c>
      <c r="M186" s="8">
        <v>28.9</v>
      </c>
      <c r="N186" s="23">
        <f t="shared" si="11"/>
        <v>8323.2</v>
      </c>
    </row>
    <row r="187" ht="42" customHeight="1" spans="1:14">
      <c r="A187" s="8"/>
      <c r="B187" s="45" t="s">
        <v>322</v>
      </c>
      <c r="C187" s="8" t="s">
        <v>17</v>
      </c>
      <c r="D187" s="8">
        <v>45</v>
      </c>
      <c r="E187" s="8" t="s">
        <v>145</v>
      </c>
      <c r="F187" s="8">
        <v>422.6</v>
      </c>
      <c r="G187" s="8">
        <v>50</v>
      </c>
      <c r="H187" s="8" t="s">
        <v>146</v>
      </c>
      <c r="I187" s="8">
        <v>462.6</v>
      </c>
      <c r="J187" s="41" t="s">
        <v>147</v>
      </c>
      <c r="K187" s="8">
        <v>442.6</v>
      </c>
      <c r="L187" s="8">
        <v>3</v>
      </c>
      <c r="M187" s="8">
        <v>24.1</v>
      </c>
      <c r="N187" s="23">
        <f t="shared" si="11"/>
        <v>2289.5</v>
      </c>
    </row>
    <row r="188" ht="42" customHeight="1" spans="1:14">
      <c r="A188" s="13" t="s">
        <v>323</v>
      </c>
      <c r="B188" s="13"/>
      <c r="C188" s="13"/>
      <c r="D188" s="13">
        <f>SUM(D181:D187)</f>
        <v>1839.9</v>
      </c>
      <c r="E188" s="13"/>
      <c r="F188" s="13"/>
      <c r="G188" s="13">
        <f>SUM(G181:G187)</f>
        <v>2025</v>
      </c>
      <c r="H188" s="13"/>
      <c r="I188" s="13"/>
      <c r="J188" s="24"/>
      <c r="K188" s="13"/>
      <c r="L188" s="13"/>
      <c r="M188" s="13"/>
      <c r="N188" s="25">
        <f>SUM(N181:N187)</f>
        <v>122776.53</v>
      </c>
    </row>
    <row r="189" ht="72" customHeight="1" spans="1:14">
      <c r="A189" s="8" t="s">
        <v>324</v>
      </c>
      <c r="B189" s="49" t="s">
        <v>325</v>
      </c>
      <c r="C189" s="17" t="s">
        <v>17</v>
      </c>
      <c r="D189" s="50">
        <v>240</v>
      </c>
      <c r="E189" s="50" t="s">
        <v>326</v>
      </c>
      <c r="F189" s="50">
        <v>446</v>
      </c>
      <c r="G189" s="17">
        <v>321</v>
      </c>
      <c r="H189" s="17" t="s">
        <v>327</v>
      </c>
      <c r="I189" s="17">
        <v>450.5</v>
      </c>
      <c r="J189" s="27" t="s">
        <v>75</v>
      </c>
      <c r="K189" s="17">
        <v>448</v>
      </c>
      <c r="L189" s="17">
        <v>2</v>
      </c>
      <c r="M189" s="8">
        <v>28.9</v>
      </c>
      <c r="N189" s="23">
        <f t="shared" ref="N189:N195" si="12">(D189+G189)*M189</f>
        <v>16212.9</v>
      </c>
    </row>
    <row r="190" ht="72" customHeight="1" spans="1:14">
      <c r="A190" s="8"/>
      <c r="B190" s="49" t="s">
        <v>328</v>
      </c>
      <c r="C190" s="17" t="s">
        <v>17</v>
      </c>
      <c r="D190" s="50">
        <v>231</v>
      </c>
      <c r="E190" s="50" t="s">
        <v>73</v>
      </c>
      <c r="F190" s="50">
        <v>443</v>
      </c>
      <c r="G190" s="17">
        <v>254</v>
      </c>
      <c r="H190" s="17" t="s">
        <v>327</v>
      </c>
      <c r="I190" s="17">
        <v>467.5</v>
      </c>
      <c r="J190" s="27" t="s">
        <v>75</v>
      </c>
      <c r="K190" s="17">
        <v>455</v>
      </c>
      <c r="L190" s="17">
        <v>1</v>
      </c>
      <c r="M190" s="8">
        <v>33.9</v>
      </c>
      <c r="N190" s="23">
        <f t="shared" si="12"/>
        <v>16441.5</v>
      </c>
    </row>
    <row r="191" ht="72" customHeight="1" spans="1:14">
      <c r="A191" s="8"/>
      <c r="B191" s="49" t="s">
        <v>329</v>
      </c>
      <c r="C191" s="17" t="s">
        <v>17</v>
      </c>
      <c r="D191" s="50">
        <v>518</v>
      </c>
      <c r="E191" s="50" t="s">
        <v>326</v>
      </c>
      <c r="F191" s="50">
        <v>434</v>
      </c>
      <c r="G191" s="17">
        <v>584</v>
      </c>
      <c r="H191" s="17" t="s">
        <v>327</v>
      </c>
      <c r="I191" s="17">
        <v>481</v>
      </c>
      <c r="J191" s="27" t="s">
        <v>75</v>
      </c>
      <c r="K191" s="17">
        <v>457.5</v>
      </c>
      <c r="L191" s="17">
        <v>1</v>
      </c>
      <c r="M191" s="8">
        <v>33.9</v>
      </c>
      <c r="N191" s="23">
        <f t="shared" si="12"/>
        <v>37357.8</v>
      </c>
    </row>
    <row r="192" ht="72" customHeight="1" spans="1:14">
      <c r="A192" s="8"/>
      <c r="B192" s="49" t="s">
        <v>330</v>
      </c>
      <c r="C192" s="17" t="s">
        <v>17</v>
      </c>
      <c r="D192" s="50">
        <v>130</v>
      </c>
      <c r="E192" s="50" t="s">
        <v>73</v>
      </c>
      <c r="F192" s="50">
        <v>419</v>
      </c>
      <c r="G192" s="17">
        <v>143</v>
      </c>
      <c r="H192" s="17" t="s">
        <v>327</v>
      </c>
      <c r="I192" s="17">
        <v>427.5</v>
      </c>
      <c r="J192" s="27" t="s">
        <v>75</v>
      </c>
      <c r="K192" s="17">
        <v>423</v>
      </c>
      <c r="L192" s="17">
        <v>2</v>
      </c>
      <c r="M192" s="8">
        <v>28.9</v>
      </c>
      <c r="N192" s="23">
        <f t="shared" si="12"/>
        <v>7889.7</v>
      </c>
    </row>
    <row r="193" ht="72" customHeight="1" spans="1:14">
      <c r="A193" s="8"/>
      <c r="B193" s="49" t="s">
        <v>331</v>
      </c>
      <c r="C193" s="17" t="s">
        <v>17</v>
      </c>
      <c r="D193" s="50">
        <v>96</v>
      </c>
      <c r="E193" s="50" t="s">
        <v>326</v>
      </c>
      <c r="F193" s="50">
        <v>416.5</v>
      </c>
      <c r="G193" s="17">
        <v>106</v>
      </c>
      <c r="H193" s="17" t="s">
        <v>327</v>
      </c>
      <c r="I193" s="17">
        <v>435</v>
      </c>
      <c r="J193" s="27" t="s">
        <v>75</v>
      </c>
      <c r="K193" s="17">
        <v>426</v>
      </c>
      <c r="L193" s="17">
        <v>2</v>
      </c>
      <c r="M193" s="8">
        <v>28.9</v>
      </c>
      <c r="N193" s="23">
        <f t="shared" si="12"/>
        <v>5837.8</v>
      </c>
    </row>
    <row r="194" ht="72" customHeight="1" spans="1:14">
      <c r="A194" s="8"/>
      <c r="B194" s="49" t="s">
        <v>332</v>
      </c>
      <c r="C194" s="17" t="s">
        <v>17</v>
      </c>
      <c r="D194" s="50">
        <v>88</v>
      </c>
      <c r="E194" s="50" t="s">
        <v>73</v>
      </c>
      <c r="F194" s="50">
        <v>411</v>
      </c>
      <c r="G194" s="17">
        <v>97</v>
      </c>
      <c r="H194" s="17" t="s">
        <v>327</v>
      </c>
      <c r="I194" s="17">
        <v>415.5</v>
      </c>
      <c r="J194" s="27" t="s">
        <v>75</v>
      </c>
      <c r="K194" s="17">
        <v>413</v>
      </c>
      <c r="L194" s="17">
        <v>3</v>
      </c>
      <c r="M194" s="8">
        <v>24.1</v>
      </c>
      <c r="N194" s="23">
        <f t="shared" si="12"/>
        <v>4458.5</v>
      </c>
    </row>
    <row r="195" ht="72" customHeight="1" spans="1:14">
      <c r="A195" s="8"/>
      <c r="B195" s="49" t="s">
        <v>333</v>
      </c>
      <c r="C195" s="17" t="s">
        <v>17</v>
      </c>
      <c r="D195" s="50">
        <v>271</v>
      </c>
      <c r="E195" s="50" t="s">
        <v>326</v>
      </c>
      <c r="F195" s="50">
        <v>401.5</v>
      </c>
      <c r="G195" s="17">
        <v>298</v>
      </c>
      <c r="H195" s="17" t="s">
        <v>327</v>
      </c>
      <c r="I195" s="17">
        <v>432.5</v>
      </c>
      <c r="J195" s="27" t="s">
        <v>75</v>
      </c>
      <c r="K195" s="17">
        <v>417</v>
      </c>
      <c r="L195" s="17">
        <v>3</v>
      </c>
      <c r="M195" s="8">
        <v>24.1</v>
      </c>
      <c r="N195" s="23">
        <f t="shared" si="12"/>
        <v>13712.9</v>
      </c>
    </row>
    <row r="196" ht="42" customHeight="1" spans="1:14">
      <c r="A196" s="13" t="s">
        <v>334</v>
      </c>
      <c r="B196" s="13"/>
      <c r="C196" s="13"/>
      <c r="D196" s="13">
        <f>SUM(D189:D195)</f>
        <v>1574</v>
      </c>
      <c r="E196" s="13"/>
      <c r="F196" s="13"/>
      <c r="G196" s="13">
        <f>SUM(G189:G195)</f>
        <v>1803</v>
      </c>
      <c r="H196" s="13"/>
      <c r="I196" s="13"/>
      <c r="J196" s="24"/>
      <c r="K196" s="13"/>
      <c r="L196" s="13"/>
      <c r="M196" s="13"/>
      <c r="N196" s="25">
        <f>SUM(N189:N195)</f>
        <v>101911.1</v>
      </c>
    </row>
    <row r="197" ht="42" customHeight="1" spans="1:14">
      <c r="A197" s="51" t="s">
        <v>335</v>
      </c>
      <c r="B197" s="52" t="s">
        <v>336</v>
      </c>
      <c r="C197" s="51"/>
      <c r="D197" s="51">
        <v>43818.9</v>
      </c>
      <c r="E197" s="51"/>
      <c r="F197" s="51"/>
      <c r="G197" s="51">
        <v>48054</v>
      </c>
      <c r="H197" s="51"/>
      <c r="I197" s="51"/>
      <c r="J197" s="24"/>
      <c r="K197" s="51"/>
      <c r="L197" s="51"/>
      <c r="M197" s="51"/>
      <c r="N197" s="53">
        <v>2800605.13</v>
      </c>
    </row>
  </sheetData>
  <autoFilter xmlns:etc="http://www.wps.cn/officeDocument/2017/etCustomData" ref="A1:N197" etc:filterBottomFollowUsedRange="0">
    <extLst/>
  </autoFilter>
  <mergeCells count="28">
    <mergeCell ref="A1:M1"/>
    <mergeCell ref="A41:C41"/>
    <mergeCell ref="A52:C52"/>
    <mergeCell ref="A69:C69"/>
    <mergeCell ref="A78:C78"/>
    <mergeCell ref="A81:C81"/>
    <mergeCell ref="A93:C93"/>
    <mergeCell ref="A123:C123"/>
    <mergeCell ref="A125:C125"/>
    <mergeCell ref="A139:C139"/>
    <mergeCell ref="A145:C145"/>
    <mergeCell ref="A172:C172"/>
    <mergeCell ref="A180:C180"/>
    <mergeCell ref="A188:C188"/>
    <mergeCell ref="A196:C196"/>
    <mergeCell ref="A3:A40"/>
    <mergeCell ref="A42:A51"/>
    <mergeCell ref="A53:A68"/>
    <mergeCell ref="A70:A77"/>
    <mergeCell ref="A79:A80"/>
    <mergeCell ref="A82:A92"/>
    <mergeCell ref="A94:A122"/>
    <mergeCell ref="A126:A138"/>
    <mergeCell ref="A140:A144"/>
    <mergeCell ref="A146:A171"/>
    <mergeCell ref="A173:A179"/>
    <mergeCell ref="A181:A187"/>
    <mergeCell ref="A189:A195"/>
  </mergeCells>
  <conditionalFormatting sqref="B79:B80">
    <cfRule type="duplicateValues" dxfId="0" priority="4"/>
  </conditionalFormatting>
  <conditionalFormatting sqref="D79:D80">
    <cfRule type="duplicateValues" dxfId="0" priority="3"/>
  </conditionalFormatting>
  <conditionalFormatting sqref="K79:K80">
    <cfRule type="duplicateValues" dxfId="0" priority="1"/>
  </conditionalFormatting>
  <conditionalFormatting sqref="F79:G80 I79:I80">
    <cfRule type="duplicateValues" dxfId="0" priority="2"/>
  </conditionalFormatting>
  <dataValidations count="1">
    <dataValidation type="list" allowBlank="1" showInputMessage="1" showErrorMessage="1" sqref="C3:C41 C52:C20012">
      <formula1>"村集体经济组织,地方政府,动物防疫人员,高校科研院所,家庭牧场,家庭农场,金融机构,农户,农民合作社,农业农村局本级,农业企业,培训讲师 / 工作人员,其他企业,事业单位,特聘防疫员,特聘农技员,行业协会"</formula1>
    </dataValidation>
  </dataValidations>
  <pageMargins left="0.161111111111111" right="0.0388888888888889" top="1" bottom="0.60625" header="0.5" footer="0.5"/>
  <pageSetup paperSize="1" fitToHeight="0" orientation="landscape" horizontalDpi="300" verticalDpi="300"/>
  <headerFooter alignWithMargins="0" scaleWithDoc="0"/>
  <ignoredErrors>
    <ignoredError sqref="D139 G1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随风而起</cp:lastModifiedBy>
  <dcterms:created xsi:type="dcterms:W3CDTF">2024-11-26T11:58:00Z</dcterms:created>
  <dcterms:modified xsi:type="dcterms:W3CDTF">2025-05-09T03:35:10Z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75F74F7CBC694D52904DA7EAC9CC559D_13</vt:lpwstr>
  </property>
  <property fmtid="{D5CDD505-2E9C-101B-9397-08002B2CF9AE}" pid="3" name="KSOProductBuildVer">
    <vt:lpwstr>2052-12.1.0.20784</vt:lpwstr>
  </property>
</Properties>
</file>