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一般公共预算上级专项转移支付分项目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6_其他">#REF!</definedName>
    <definedName name="_xlnm._FilterDatabase" hidden="1">#REF!</definedName>
    <definedName name="_Order1" hidden="1">255</definedName>
    <definedName name="_Order2" hidden="1">255</definedName>
    <definedName name="aaa">[1]中央!#REF!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[2]PKx!$A$1:$AP$622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处室">#REF!</definedName>
    <definedName name="大多数">[4]Sheet2!$A$15</definedName>
    <definedName name="地区名称">[5]封面!$B$2:$B$6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[6]调用表!$B$3:$B$125</definedName>
    <definedName name="철구사업본부">#REF!</definedName>
    <definedName name="类型">#REF!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a" localSheetId="0">#REF!</definedName>
    <definedName name="aa" localSheetId="0">#REF!</definedName>
    <definedName name="data" localSheetId="0">#REF!</definedName>
    <definedName name="database2" localSheetId="0">#REF!</definedName>
    <definedName name="database3" localSheetId="0">#REF!</definedName>
    <definedName name="gxxe2003" localSheetId="0">'[3]P1012001'!$A$6:$E$117</definedName>
    <definedName name="gxxe20032" localSheetId="0">'[3]P1012001'!$A$6:$E$117</definedName>
    <definedName name="hhhh" localSheetId="0">#REF!</definedName>
    <definedName name="kkkk" localSheetId="0">#REF!</definedName>
    <definedName name="_xlnm.Print_Area" localSheetId="0">'2022年一般公共预算上级专项转移支付分项目预算表'!$A$1:$J$26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还有" localSheetId="0">#REF!</definedName>
    <definedName name="汇率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五、农业生产资料价格总指数〈_〉" localSheetId="0">[7]五、国内贸易!$A$31</definedName>
    <definedName name="乡镇办" localSheetId="0">#REF!</definedName>
    <definedName name="性别" localSheetId="0">[8]基础编码!$H$2:$H$3</definedName>
    <definedName name="学历" localSheetId="0">[8]基础编码!$S$2:$S$9</definedName>
    <definedName name="支出" localSheetId="0">'[3]P1012001'!$A$6:$E$117</definedName>
  </definedNames>
  <calcPr calcId="144525"/>
</workbook>
</file>

<file path=xl/sharedStrings.xml><?xml version="1.0" encoding="utf-8"?>
<sst xmlns="http://schemas.openxmlformats.org/spreadsheetml/2006/main" count="55" uniqueCount="33">
  <si>
    <t>2022年一般公共预算上级专项转移支付分地区、分项目公开预算表</t>
  </si>
  <si>
    <t xml:space="preserve">单位：万元   </t>
  </si>
  <si>
    <t>科目
编码</t>
  </si>
  <si>
    <t>地区</t>
  </si>
  <si>
    <t>项  目</t>
  </si>
  <si>
    <t>2021年执行数</t>
  </si>
  <si>
    <t>2022年预算</t>
  </si>
  <si>
    <t>备注</t>
  </si>
  <si>
    <t>一般性专项转移支付</t>
  </si>
  <si>
    <t>专项转移支付</t>
  </si>
  <si>
    <t>合计</t>
  </si>
  <si>
    <t>双清区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</si>
  <si>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</si>
  <si>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</si>
  <si>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</si>
  <si>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</si>
  <si>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</si>
  <si>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</si>
  <si>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</si>
  <si>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</si>
  <si>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</si>
  <si>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</si>
  <si>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</si>
  <si>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</si>
  <si>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</si>
  <si>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</si>
  <si>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</si>
  <si>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住房保障支出</t>
  </si>
  <si>
    <t>粮油物资储备支出</t>
  </si>
  <si>
    <t>灾害防治及应急管理支出</t>
  </si>
  <si>
    <t>预备费</t>
  </si>
  <si>
    <t>其他支出</t>
  </si>
  <si>
    <t>专项转移支付合计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</si>
</sst>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.00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8"/>
      <color indexed="8"/>
      <name val="黑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2" borderId="0" xfId="49" applyFont="1" applyFill="1" applyAlignment="1">
      <alignment vertical="center" shrinkToFit="1"/>
    </xf>
    <xf numFmtId="0" fontId="3" fillId="2" borderId="0" xfId="49" applyFont="1" applyFill="1" applyAlignment="1">
      <alignment vertical="center"/>
    </xf>
    <xf numFmtId="0" fontId="4" fillId="3" borderId="0" xfId="50" applyFont="1" applyFill="1" applyAlignment="1" applyProtection="1">
      <alignment horizontal="center" vertical="center" wrapText="1"/>
      <protection locked="0"/>
    </xf>
    <xf numFmtId="176" fontId="5" fillId="3" borderId="0" xfId="50" applyNumberFormat="1" applyFont="1" applyFill="1" applyBorder="1" applyAlignment="1" applyProtection="1">
      <alignment vertical="center" wrapText="1"/>
      <protection locked="0"/>
    </xf>
    <xf numFmtId="0" fontId="5" fillId="0" borderId="1" xfId="50" applyFont="1" applyFill="1" applyBorder="1" applyAlignment="1" applyProtection="1">
      <alignment horizontal="right" vertical="center" wrapText="1"/>
      <protection locked="0"/>
    </xf>
    <xf numFmtId="0" fontId="5" fillId="3" borderId="2" xfId="50" applyFont="1" applyFill="1" applyBorder="1" applyAlignment="1" applyProtection="1">
      <alignment horizontal="center" vertical="center" wrapText="1"/>
      <protection locked="0"/>
    </xf>
    <xf numFmtId="0" fontId="5" fillId="3" borderId="2" xfId="50" applyFont="1" applyFill="1" applyBorder="1" applyAlignment="1" applyProtection="1">
      <alignment horizontal="center" vertical="center" wrapText="1"/>
      <protection locked="0"/>
    </xf>
    <xf numFmtId="0" fontId="5" fillId="3" borderId="3" xfId="50" applyFont="1" applyFill="1" applyBorder="1" applyAlignment="1" applyProtection="1">
      <alignment horizontal="center" vertical="center" wrapText="1"/>
      <protection locked="0"/>
    </xf>
    <xf numFmtId="0" fontId="5" fillId="3" borderId="4" xfId="50" applyFont="1" applyFill="1" applyBorder="1" applyAlignment="1" applyProtection="1">
      <alignment horizontal="center" vertical="center" wrapText="1"/>
      <protection locked="0"/>
    </xf>
    <xf numFmtId="0" fontId="5" fillId="3" borderId="5" xfId="50" applyFont="1" applyFill="1" applyBorder="1" applyAlignment="1" applyProtection="1">
      <alignment horizontal="center" vertical="center" wrapText="1"/>
      <protection locked="0"/>
    </xf>
    <xf numFmtId="0" fontId="5" fillId="3" borderId="6" xfId="50" applyFont="1" applyFill="1" applyBorder="1" applyAlignment="1" applyProtection="1">
      <alignment horizontal="center" vertical="center" wrapText="1"/>
      <protection locked="0"/>
    </xf>
    <xf numFmtId="0" fontId="5" fillId="3" borderId="6" xfId="50" applyFont="1" applyFill="1" applyBorder="1" applyAlignment="1" applyProtection="1">
      <alignment horizontal="center" vertical="center" wrapText="1"/>
      <protection locked="0"/>
    </xf>
    <xf numFmtId="0" fontId="5" fillId="3" borderId="7" xfId="50" applyFont="1" applyFill="1" applyBorder="1" applyAlignment="1" applyProtection="1">
      <alignment horizontal="center" vertical="center" wrapText="1"/>
      <protection locked="0"/>
    </xf>
    <xf numFmtId="0" fontId="5" fillId="3" borderId="7" xfId="50" applyFont="1" applyFill="1" applyBorder="1" applyAlignment="1" applyProtection="1">
      <alignment horizontal="center" vertical="center"/>
      <protection locked="0"/>
    </xf>
    <xf numFmtId="0" fontId="5" fillId="3" borderId="7" xfId="50" applyFont="1" applyFill="1" applyBorder="1" applyAlignment="1" applyProtection="1">
      <alignment vertical="center" wrapText="1"/>
      <protection locked="0"/>
    </xf>
    <xf numFmtId="177" fontId="5" fillId="0" borderId="7" xfId="50" applyNumberFormat="1" applyFont="1" applyFill="1" applyBorder="1" applyAlignment="1" applyProtection="1">
      <alignment vertical="center" wrapText="1"/>
      <protection locked="0"/>
    </xf>
    <xf numFmtId="177" fontId="5" fillId="3" borderId="7" xfId="50" applyNumberFormat="1" applyFont="1" applyFill="1" applyBorder="1" applyAlignment="1" applyProtection="1">
      <alignment vertical="center" wrapText="1"/>
      <protection locked="0"/>
    </xf>
    <xf numFmtId="0" fontId="6" fillId="3" borderId="3" xfId="50" applyFont="1" applyFill="1" applyBorder="1" applyAlignment="1" applyProtection="1">
      <alignment horizontal="center" vertical="center" wrapText="1"/>
      <protection locked="0"/>
    </xf>
    <xf numFmtId="0" fontId="6" fillId="3" borderId="4" xfId="50" applyFont="1" applyFill="1" applyBorder="1" applyAlignment="1" applyProtection="1">
      <alignment horizontal="center" vertical="center" wrapText="1"/>
      <protection locked="0"/>
    </xf>
    <xf numFmtId="0" fontId="6" fillId="3" borderId="5" xfId="50" applyFont="1" applyFill="1" applyBorder="1" applyAlignment="1" applyProtection="1">
      <alignment horizontal="center" vertical="center" wrapText="1"/>
      <protection locked="0"/>
    </xf>
    <xf numFmtId="0" fontId="6" fillId="3" borderId="7" xfId="50" applyFont="1" applyFill="1" applyBorder="1" applyAlignment="1" applyProtection="1">
      <alignment vertical="center" wrapText="1"/>
    </xf>
    <xf numFmtId="177" fontId="6" fillId="3" borderId="7" xfId="50" applyNumberFormat="1" applyFont="1" applyFill="1" applyBorder="1" applyAlignment="1" applyProtection="1">
      <alignment vertical="center" wrapText="1"/>
    </xf>
    <xf numFmtId="0" fontId="3" fillId="2" borderId="0" xfId="49" applyFont="1" applyFill="1" applyAlignment="1">
      <alignment horizontal="right" vertical="center"/>
    </xf>
    <xf numFmtId="0" fontId="5" fillId="3" borderId="1" xfId="50" applyFont="1" applyFill="1" applyBorder="1" applyAlignment="1" applyProtection="1">
      <alignment horizontal="right" vertical="center" wrapText="1"/>
      <protection locked="0"/>
    </xf>
    <xf numFmtId="1" fontId="5" fillId="3" borderId="7" xfId="50" applyNumberFormat="1" applyFont="1" applyFill="1" applyBorder="1" applyAlignment="1" applyProtection="1">
      <alignment vertical="center" wrapText="1"/>
    </xf>
    <xf numFmtId="178" fontId="5" fillId="3" borderId="7" xfId="50" applyNumberFormat="1" applyFont="1" applyFill="1" applyBorder="1" applyAlignment="1" applyProtection="1">
      <alignment vertical="center" wrapText="1"/>
    </xf>
    <xf numFmtId="178" fontId="6" fillId="3" borderId="7" xfId="5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/>
    <xf numFmtId="0" fontId="8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1-12月预算执行情况" xfId="49"/>
    <cellStyle name="常规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gdet-server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76;&#25253;&#19987;&#29992;\&#26376;&#24230;&#25968;&#25454;\yuebao\2004\&#26376;&#25253;-2003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W26"/>
  <sheetViews>
    <sheetView showZeros="0" tabSelected="1" zoomScaleSheetLayoutView="60" workbookViewId="0">
      <selection activeCell="A2" sqref="A2:J2"/>
    </sheetView>
  </sheetViews>
  <sheetFormatPr defaultColWidth="9" defaultRowHeight="14.25"/>
  <cols>
    <col min="1" max="1" width="6.125" style="2" customWidth="1"/>
    <col min="2" max="2" width="11.625" style="2" customWidth="1"/>
    <col min="3" max="3" width="19.875" style="3" customWidth="1"/>
    <col min="4" max="4" width="10.625" style="3" customWidth="1"/>
    <col min="5" max="5" width="6.625" style="3" customWidth="1"/>
    <col min="6" max="6" width="6.375" style="3" customWidth="1"/>
    <col min="7" max="7" width="10.625" style="3" customWidth="1"/>
    <col min="8" max="9" width="7.375" style="3" customWidth="1"/>
    <col min="10" max="10" width="5.60833333333333" style="3" customWidth="1"/>
    <col min="11" max="250" width="9" style="3"/>
  </cols>
  <sheetData>
    <row r="1" spans="1:257">
      <c r="A1" s="4"/>
      <c r="B1" s="4"/>
      <c r="C1" s="4"/>
      <c r="D1" s="4"/>
      <c r="E1" s="5"/>
      <c r="F1" s="5"/>
      <c r="G1" s="5"/>
      <c r="H1" s="5"/>
      <c r="I1" s="2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32"/>
      <c r="IV1" s="32"/>
      <c r="IW1" s="32"/>
    </row>
    <row r="2" ht="30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17" customHeight="1" spans="1:10">
      <c r="A3" s="7"/>
      <c r="B3" s="7"/>
      <c r="C3" s="7"/>
      <c r="D3" s="7"/>
      <c r="E3" s="7"/>
      <c r="F3" s="7"/>
      <c r="G3" s="7"/>
      <c r="H3" s="8"/>
      <c r="I3" s="27" t="s">
        <v>1</v>
      </c>
      <c r="J3" s="27"/>
    </row>
    <row r="4" ht="27" customHeight="1" spans="1:10">
      <c r="A4" s="9" t="s">
        <v>2</v>
      </c>
      <c r="B4" s="10" t="s">
        <v>3</v>
      </c>
      <c r="C4" s="9" t="s">
        <v>4</v>
      </c>
      <c r="D4" s="11" t="s">
        <v>5</v>
      </c>
      <c r="E4" s="12"/>
      <c r="F4" s="13"/>
      <c r="G4" s="11" t="s">
        <v>6</v>
      </c>
      <c r="H4" s="12"/>
      <c r="I4" s="13"/>
      <c r="J4" s="9" t="s">
        <v>7</v>
      </c>
    </row>
    <row r="5" customFormat="1" ht="39" customHeight="1" spans="1:10">
      <c r="A5" s="14"/>
      <c r="B5" s="15"/>
      <c r="C5" s="14"/>
      <c r="D5" s="16" t="s">
        <v>8</v>
      </c>
      <c r="E5" s="16" t="s">
        <v>9</v>
      </c>
      <c r="F5" s="16" t="s">
        <v>10</v>
      </c>
      <c r="G5" s="16" t="s">
        <v>8</v>
      </c>
      <c r="H5" s="16" t="s">
        <v>9</v>
      </c>
      <c r="I5" s="16" t="s">
        <v>10</v>
      </c>
      <c r="J5" s="14"/>
    </row>
    <row r="6" ht="25" customHeight="1" spans="1:10">
      <c r="A6" s="17">
        <v>201</v>
      </c>
      <c r="B6" s="17" t="s">
        <v>11</v>
      </c>
      <c r="C6" s="18" t="s">
        <v>12</v>
      </c>
      <c r="D6" s="18"/>
      <c r="E6" s="18">
        <v>621</v>
      </c>
      <c r="F6" s="18">
        <f t="shared" ref="F6:F23" si="0">SUM(D6:E6)</f>
        <v>621</v>
      </c>
      <c r="G6" s="18">
        <f t="shared" ref="G6:G8" si="1">D6*0.9</f>
        <v>0</v>
      </c>
      <c r="H6" s="19">
        <f t="shared" ref="H6:H8" si="2">E6*0.7</f>
        <v>434.7</v>
      </c>
      <c r="I6" s="28">
        <f t="shared" ref="I6:I15" si="3">SUM(G6:H6)</f>
        <v>434.7</v>
      </c>
      <c r="J6" s="29"/>
    </row>
    <row r="7" ht="25" customHeight="1" spans="1:10">
      <c r="A7" s="17">
        <v>203</v>
      </c>
      <c r="B7" s="17" t="s">
        <v>11</v>
      </c>
      <c r="C7" s="18" t="s">
        <v>13</v>
      </c>
      <c r="D7" s="18"/>
      <c r="E7" s="18"/>
      <c r="F7" s="18">
        <f t="shared" si="0"/>
        <v>0</v>
      </c>
      <c r="G7" s="20">
        <f t="shared" si="1"/>
        <v>0</v>
      </c>
      <c r="H7" s="19">
        <f t="shared" si="2"/>
        <v>0</v>
      </c>
      <c r="I7" s="28">
        <f t="shared" si="3"/>
        <v>0</v>
      </c>
      <c r="J7" s="29"/>
    </row>
    <row r="8" ht="25" customHeight="1" spans="1:10">
      <c r="A8" s="17">
        <v>204</v>
      </c>
      <c r="B8" s="17" t="s">
        <v>11</v>
      </c>
      <c r="C8" s="18" t="s">
        <v>14</v>
      </c>
      <c r="D8" s="18">
        <v>79</v>
      </c>
      <c r="E8" s="18">
        <v>38</v>
      </c>
      <c r="F8" s="18">
        <f t="shared" si="0"/>
        <v>117</v>
      </c>
      <c r="G8" s="20">
        <f t="shared" si="1"/>
        <v>71.1</v>
      </c>
      <c r="H8" s="19">
        <f t="shared" si="2"/>
        <v>26.6</v>
      </c>
      <c r="I8" s="28">
        <f t="shared" si="3"/>
        <v>97.7</v>
      </c>
      <c r="J8" s="29"/>
    </row>
    <row r="9" ht="25" customHeight="1" spans="1:10">
      <c r="A9" s="17">
        <v>205</v>
      </c>
      <c r="B9" s="17" t="s">
        <v>11</v>
      </c>
      <c r="C9" s="18" t="s">
        <v>15</v>
      </c>
      <c r="D9" s="18">
        <v>5895</v>
      </c>
      <c r="E9" s="18">
        <v>1286</v>
      </c>
      <c r="F9" s="18">
        <f t="shared" si="0"/>
        <v>7181</v>
      </c>
      <c r="G9" s="20">
        <f>5306-2223</f>
        <v>3083</v>
      </c>
      <c r="H9" s="19">
        <f>E9*0.7+125</f>
        <v>1025.2</v>
      </c>
      <c r="I9" s="28">
        <f t="shared" si="3"/>
        <v>4108.2</v>
      </c>
      <c r="J9" s="29"/>
    </row>
    <row r="10" ht="25" customHeight="1" spans="1:10">
      <c r="A10" s="17">
        <v>206</v>
      </c>
      <c r="B10" s="17" t="s">
        <v>11</v>
      </c>
      <c r="C10" s="18" t="s">
        <v>16</v>
      </c>
      <c r="D10" s="18">
        <v>80</v>
      </c>
      <c r="E10" s="18">
        <v>609</v>
      </c>
      <c r="F10" s="18">
        <f t="shared" si="0"/>
        <v>689</v>
      </c>
      <c r="G10" s="20">
        <f t="shared" ref="G10:G15" si="4">D10*0.9</f>
        <v>72</v>
      </c>
      <c r="H10" s="19">
        <f t="shared" ref="H10:H18" si="5">E10*0.7</f>
        <v>426.3</v>
      </c>
      <c r="I10" s="28">
        <f t="shared" si="3"/>
        <v>498.3</v>
      </c>
      <c r="J10" s="29"/>
    </row>
    <row r="11" ht="28.5" spans="1:10">
      <c r="A11" s="17">
        <v>207</v>
      </c>
      <c r="B11" s="17" t="s">
        <v>11</v>
      </c>
      <c r="C11" s="18" t="s">
        <v>17</v>
      </c>
      <c r="D11" s="18">
        <v>232</v>
      </c>
      <c r="E11" s="18">
        <v>156</v>
      </c>
      <c r="F11" s="18">
        <f t="shared" si="0"/>
        <v>388</v>
      </c>
      <c r="G11" s="20">
        <f t="shared" si="4"/>
        <v>208.8</v>
      </c>
      <c r="H11" s="19">
        <f t="shared" si="5"/>
        <v>109.2</v>
      </c>
      <c r="I11" s="28">
        <f t="shared" si="3"/>
        <v>318</v>
      </c>
      <c r="J11" s="29"/>
    </row>
    <row r="12" ht="28.5" spans="1:10">
      <c r="A12" s="17">
        <v>208</v>
      </c>
      <c r="B12" s="17" t="s">
        <v>11</v>
      </c>
      <c r="C12" s="18" t="s">
        <v>18</v>
      </c>
      <c r="D12" s="18">
        <v>8502</v>
      </c>
      <c r="E12" s="18">
        <v>2083</v>
      </c>
      <c r="F12" s="18">
        <f t="shared" si="0"/>
        <v>10585</v>
      </c>
      <c r="G12" s="20">
        <v>5662</v>
      </c>
      <c r="H12" s="19">
        <f t="shared" si="5"/>
        <v>1458.1</v>
      </c>
      <c r="I12" s="28">
        <f t="shared" si="3"/>
        <v>7120.1</v>
      </c>
      <c r="J12" s="29"/>
    </row>
    <row r="13" ht="25" customHeight="1" spans="1:10">
      <c r="A13" s="17">
        <v>210</v>
      </c>
      <c r="B13" s="17" t="s">
        <v>11</v>
      </c>
      <c r="C13" s="18" t="s">
        <v>19</v>
      </c>
      <c r="D13" s="18">
        <v>8980</v>
      </c>
      <c r="E13" s="18">
        <v>2114</v>
      </c>
      <c r="F13" s="18">
        <f t="shared" si="0"/>
        <v>11094</v>
      </c>
      <c r="G13" s="20">
        <v>4082</v>
      </c>
      <c r="H13" s="19">
        <f t="shared" si="5"/>
        <v>1479.8</v>
      </c>
      <c r="I13" s="28">
        <f t="shared" si="3"/>
        <v>5561.8</v>
      </c>
      <c r="J13" s="29"/>
    </row>
    <row r="14" ht="25" customHeight="1" spans="1:10">
      <c r="A14" s="17">
        <v>211</v>
      </c>
      <c r="B14" s="17" t="s">
        <v>11</v>
      </c>
      <c r="C14" s="18" t="s">
        <v>20</v>
      </c>
      <c r="D14" s="18"/>
      <c r="E14" s="18">
        <v>3300</v>
      </c>
      <c r="F14" s="18">
        <f t="shared" si="0"/>
        <v>3300</v>
      </c>
      <c r="G14" s="20">
        <f t="shared" si="4"/>
        <v>0</v>
      </c>
      <c r="H14" s="19">
        <f t="shared" si="5"/>
        <v>2310</v>
      </c>
      <c r="I14" s="28">
        <f t="shared" si="3"/>
        <v>2310</v>
      </c>
      <c r="J14" s="29"/>
    </row>
    <row r="15" ht="25" customHeight="1" spans="1:10">
      <c r="A15" s="17">
        <v>212</v>
      </c>
      <c r="B15" s="17" t="s">
        <v>11</v>
      </c>
      <c r="C15" s="18" t="s">
        <v>21</v>
      </c>
      <c r="D15" s="18"/>
      <c r="E15" s="18">
        <v>1682</v>
      </c>
      <c r="F15" s="18">
        <f t="shared" si="0"/>
        <v>1682</v>
      </c>
      <c r="G15" s="20">
        <f t="shared" si="4"/>
        <v>0</v>
      </c>
      <c r="H15" s="19">
        <f t="shared" si="5"/>
        <v>1177.4</v>
      </c>
      <c r="I15" s="28">
        <f t="shared" si="3"/>
        <v>1177.4</v>
      </c>
      <c r="J15" s="29"/>
    </row>
    <row r="16" ht="25" customHeight="1" spans="1:10">
      <c r="A16" s="17">
        <v>213</v>
      </c>
      <c r="B16" s="17" t="s">
        <v>11</v>
      </c>
      <c r="C16" s="18" t="s">
        <v>22</v>
      </c>
      <c r="D16" s="18">
        <v>3637</v>
      </c>
      <c r="E16" s="18">
        <v>1779</v>
      </c>
      <c r="F16" s="18">
        <f t="shared" si="0"/>
        <v>5416</v>
      </c>
      <c r="G16" s="20">
        <v>2625</v>
      </c>
      <c r="H16" s="19">
        <f t="shared" si="5"/>
        <v>1245.3</v>
      </c>
      <c r="I16" s="28">
        <v>3870</v>
      </c>
      <c r="J16" s="29"/>
    </row>
    <row r="17" ht="25" customHeight="1" spans="1:10">
      <c r="A17" s="17">
        <v>214</v>
      </c>
      <c r="B17" s="17" t="s">
        <v>11</v>
      </c>
      <c r="C17" s="18" t="s">
        <v>23</v>
      </c>
      <c r="D17" s="18">
        <v>216</v>
      </c>
      <c r="E17" s="18">
        <v>175</v>
      </c>
      <c r="F17" s="18">
        <f t="shared" si="0"/>
        <v>391</v>
      </c>
      <c r="G17" s="20">
        <f t="shared" ref="G17:G20" si="6">D17*0.9</f>
        <v>194.4</v>
      </c>
      <c r="H17" s="19">
        <f t="shared" si="5"/>
        <v>122.5</v>
      </c>
      <c r="I17" s="28">
        <f t="shared" ref="I17:I20" si="7">SUM(G17:H17)</f>
        <v>316.9</v>
      </c>
      <c r="J17" s="29"/>
    </row>
    <row r="18" ht="28.5" spans="1:10">
      <c r="A18" s="17">
        <v>215</v>
      </c>
      <c r="B18" s="17" t="s">
        <v>11</v>
      </c>
      <c r="C18" s="18" t="s">
        <v>24</v>
      </c>
      <c r="D18" s="18"/>
      <c r="E18" s="18">
        <v>255</v>
      </c>
      <c r="F18" s="18">
        <f t="shared" si="0"/>
        <v>255</v>
      </c>
      <c r="G18" s="20">
        <f t="shared" si="6"/>
        <v>0</v>
      </c>
      <c r="H18" s="19">
        <f t="shared" si="5"/>
        <v>178.5</v>
      </c>
      <c r="I18" s="28">
        <f t="shared" si="7"/>
        <v>178.5</v>
      </c>
      <c r="J18" s="29"/>
    </row>
    <row r="19" ht="25" customHeight="1" spans="1:10">
      <c r="A19" s="17">
        <v>216</v>
      </c>
      <c r="B19" s="17" t="s">
        <v>11</v>
      </c>
      <c r="C19" s="18" t="s">
        <v>25</v>
      </c>
      <c r="D19" s="18"/>
      <c r="E19" s="18">
        <v>120</v>
      </c>
      <c r="F19" s="18">
        <f t="shared" si="0"/>
        <v>120</v>
      </c>
      <c r="G19" s="20">
        <f t="shared" si="6"/>
        <v>0</v>
      </c>
      <c r="H19" s="19">
        <v>85</v>
      </c>
      <c r="I19" s="28">
        <f t="shared" si="7"/>
        <v>85</v>
      </c>
      <c r="J19" s="29"/>
    </row>
    <row r="20" ht="25" customHeight="1" spans="1:10">
      <c r="A20" s="17">
        <v>217</v>
      </c>
      <c r="B20" s="17" t="s">
        <v>11</v>
      </c>
      <c r="C20" s="18" t="s">
        <v>26</v>
      </c>
      <c r="D20" s="18"/>
      <c r="E20" s="18">
        <v>10</v>
      </c>
      <c r="F20" s="18">
        <f t="shared" si="0"/>
        <v>10</v>
      </c>
      <c r="G20" s="20">
        <f t="shared" si="6"/>
        <v>0</v>
      </c>
      <c r="H20" s="19">
        <f t="shared" ref="H20:H24" si="8">E20*0.7</f>
        <v>7</v>
      </c>
      <c r="I20" s="28">
        <f t="shared" si="7"/>
        <v>7</v>
      </c>
      <c r="J20" s="29"/>
    </row>
    <row r="21" ht="25" customHeight="1" spans="1:10">
      <c r="A21" s="17">
        <v>221</v>
      </c>
      <c r="B21" s="17" t="s">
        <v>11</v>
      </c>
      <c r="C21" s="18" t="s">
        <v>27</v>
      </c>
      <c r="D21" s="18">
        <v>3205</v>
      </c>
      <c r="E21" s="18">
        <v>5671</v>
      </c>
      <c r="F21" s="18">
        <f t="shared" si="0"/>
        <v>8876</v>
      </c>
      <c r="G21" s="20">
        <v>1734</v>
      </c>
      <c r="H21" s="19">
        <f>E21*0.55</f>
        <v>3119.05</v>
      </c>
      <c r="I21" s="28">
        <v>4853</v>
      </c>
      <c r="J21" s="29"/>
    </row>
    <row r="22" ht="25" customHeight="1" spans="1:10">
      <c r="A22" s="17">
        <v>222</v>
      </c>
      <c r="B22" s="17" t="s">
        <v>11</v>
      </c>
      <c r="C22" s="18" t="s">
        <v>28</v>
      </c>
      <c r="D22" s="18">
        <v>26</v>
      </c>
      <c r="E22" s="18">
        <v>60</v>
      </c>
      <c r="F22" s="18">
        <f t="shared" si="0"/>
        <v>86</v>
      </c>
      <c r="G22" s="20">
        <f t="shared" ref="G22:G24" si="9">D22*0.9</f>
        <v>23.4</v>
      </c>
      <c r="H22" s="19">
        <f t="shared" si="8"/>
        <v>42</v>
      </c>
      <c r="I22" s="28">
        <f>SUM(G22:H22)</f>
        <v>65.4</v>
      </c>
      <c r="J22" s="29"/>
    </row>
    <row r="23" ht="28.5" spans="1:10">
      <c r="A23" s="17">
        <v>224</v>
      </c>
      <c r="B23" s="17" t="s">
        <v>11</v>
      </c>
      <c r="C23" s="18" t="s">
        <v>29</v>
      </c>
      <c r="D23" s="18"/>
      <c r="E23" s="18">
        <v>92</v>
      </c>
      <c r="F23" s="18">
        <f t="shared" si="0"/>
        <v>92</v>
      </c>
      <c r="G23" s="20">
        <f t="shared" si="9"/>
        <v>0</v>
      </c>
      <c r="H23" s="19">
        <f t="shared" si="8"/>
        <v>64.4</v>
      </c>
      <c r="I23" s="28">
        <f>SUM(G23:H23)</f>
        <v>64.4</v>
      </c>
      <c r="J23" s="29"/>
    </row>
    <row r="24" ht="25" customHeight="1" spans="1:10">
      <c r="A24" s="16">
        <v>227</v>
      </c>
      <c r="B24" s="17" t="s">
        <v>11</v>
      </c>
      <c r="C24" s="18" t="s">
        <v>30</v>
      </c>
      <c r="D24" s="18"/>
      <c r="E24" s="18"/>
      <c r="F24" s="18"/>
      <c r="G24" s="20">
        <f t="shared" si="9"/>
        <v>0</v>
      </c>
      <c r="H24" s="19">
        <f t="shared" si="8"/>
        <v>0</v>
      </c>
      <c r="I24" s="28"/>
      <c r="J24" s="29"/>
    </row>
    <row r="25" ht="25" customHeight="1" spans="1:10">
      <c r="A25" s="17">
        <v>229</v>
      </c>
      <c r="B25" s="17" t="s">
        <v>11</v>
      </c>
      <c r="C25" s="18" t="s">
        <v>31</v>
      </c>
      <c r="D25" s="18">
        <v>538</v>
      </c>
      <c r="E25" s="18">
        <v>572</v>
      </c>
      <c r="F25" s="18">
        <f>SUM(D25:E25)</f>
        <v>1110</v>
      </c>
      <c r="G25" s="20">
        <v>537</v>
      </c>
      <c r="H25" s="19">
        <v>570</v>
      </c>
      <c r="I25" s="28">
        <v>1108</v>
      </c>
      <c r="J25" s="29"/>
    </row>
    <row r="26" s="1" customFormat="1" ht="31" customHeight="1" spans="1:250">
      <c r="A26" s="21" t="s">
        <v>32</v>
      </c>
      <c r="B26" s="22"/>
      <c r="C26" s="23"/>
      <c r="D26" s="24">
        <f t="shared" ref="D26:I26" si="10">SUM(D6:D25)</f>
        <v>31390</v>
      </c>
      <c r="E26" s="24">
        <f t="shared" si="10"/>
        <v>20623</v>
      </c>
      <c r="F26" s="24">
        <f t="shared" si="10"/>
        <v>52013</v>
      </c>
      <c r="G26" s="25">
        <f t="shared" si="10"/>
        <v>18292.7</v>
      </c>
      <c r="H26" s="25">
        <f t="shared" si="10"/>
        <v>13881.05</v>
      </c>
      <c r="I26" s="25">
        <f t="shared" si="10"/>
        <v>32174.4</v>
      </c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</row>
  </sheetData>
  <mergeCells count="9">
    <mergeCell ref="A2:J2"/>
    <mergeCell ref="I3:J3"/>
    <mergeCell ref="D4:F4"/>
    <mergeCell ref="G4:I4"/>
    <mergeCell ref="A26:C26"/>
    <mergeCell ref="A4:A5"/>
    <mergeCell ref="B4:B5"/>
    <mergeCell ref="C4:C5"/>
    <mergeCell ref="J4:J5"/>
  </mergeCells>
  <pageMargins left="0.66875" right="0.472222222222222" top="0.751388888888889" bottom="0.708333333333333" header="0.550694444444444" footer="0.511805555555556"/>
  <pageSetup paperSize="9" scale="92" firstPageNumber="24" fitToHeight="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2022年一般公共预算上级专项转移支付分项目预算表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小包子</cp:lastModifiedBy>
  <dcterms:created xsi:type="dcterms:W3CDTF">2023-09-25T02:32:00Z</dcterms:created>
  <dcterms:modified xsi:type="dcterms:W3CDTF">2023-09-25T02:40:42Z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BA65776FBE5B4489B7147764F84F96EF_11</vt:lpwstr>
  </property>
  <property fmtid="{D5CDD505-2E9C-101B-9397-08002B2CF9AE}" pid="3" name="KSOProductBuildVer">
    <vt:lpwstr>2052-12.1.0.15374</vt:lpwstr>
  </property>
</Properties>
</file>