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下拨汇总表" sheetId="3" r:id="rId1"/>
    <sheet name="资金计划汇总表" sheetId="4" r:id="rId2"/>
    <sheet name="项目明细表" sheetId="5" r:id="rId3"/>
  </sheets>
  <definedNames>
    <definedName name="_xlnm.Print_Titles" localSheetId="0">下拨汇总表!$2:$4</definedName>
    <definedName name="_xlnm.Print_Titles" localSheetId="2">项目明细表!$1:$7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<sst xmlns="http://schemas.openxmlformats.org/spreadsheetml/2006/main" count="468" uniqueCount="287">
  <si>
    <t>附件1</t>
  </si>
  <si>
    <t>隆回县2024年财政衔接推进乡村振兴补助资金（第二批）指标下达汇总表</t>
  </si>
  <si>
    <t>序号</t>
  </si>
  <si>
    <t>单位名称</t>
  </si>
  <si>
    <r>
      <rPr>
        <sz val="10"/>
        <rFont val="宋体"/>
        <charset val="134"/>
      </rPr>
      <t>隆委乡振组发[2024]</t>
    </r>
    <r>
      <rPr>
        <sz val="10"/>
        <rFont val="方正兰亭黑_GBK"/>
        <charset val="134"/>
      </rPr>
      <t xml:space="preserve"> 7 </t>
    </r>
    <r>
      <rPr>
        <sz val="10"/>
        <rFont val="宋体"/>
        <charset val="134"/>
      </rPr>
      <t>号</t>
    </r>
  </si>
  <si>
    <t>实际下达
合计</t>
  </si>
  <si>
    <t>产业路</t>
  </si>
  <si>
    <t>贷款贴息</t>
  </si>
  <si>
    <t>农田水利</t>
  </si>
  <si>
    <t>农村道路建设</t>
  </si>
  <si>
    <t>人居环境整治</t>
  </si>
  <si>
    <t>高平镇</t>
  </si>
  <si>
    <t>荷田乡</t>
  </si>
  <si>
    <t>虎形山乡</t>
  </si>
  <si>
    <t>金石桥镇</t>
  </si>
  <si>
    <t>六都寨镇</t>
  </si>
  <si>
    <t>罗洪镇</t>
  </si>
  <si>
    <t>麻塘山乡</t>
  </si>
  <si>
    <t>南岳庙镇</t>
  </si>
  <si>
    <t>七江镇</t>
  </si>
  <si>
    <t>三阁司镇</t>
  </si>
  <si>
    <t>山界乡</t>
  </si>
  <si>
    <t>司门前镇</t>
  </si>
  <si>
    <t>滩头镇</t>
  </si>
  <si>
    <t>桃花坪街道</t>
  </si>
  <si>
    <t>小沙江镇</t>
  </si>
  <si>
    <t>鸭田镇</t>
  </si>
  <si>
    <t>羊古坳镇</t>
  </si>
  <si>
    <t>周旺镇</t>
  </si>
  <si>
    <t>县乡村振兴局</t>
  </si>
  <si>
    <t>合计</t>
  </si>
  <si>
    <t>资金来源</t>
  </si>
  <si>
    <t>中央</t>
  </si>
  <si>
    <t>上级指标文号</t>
  </si>
  <si>
    <t>湘财预〔2024〕81号</t>
  </si>
  <si>
    <t>摘要</t>
  </si>
  <si>
    <t>关于下达2024年中央财政衔接推进乡村振兴补助资金的通知</t>
  </si>
  <si>
    <t>附件2</t>
  </si>
  <si>
    <t>隆回县2024年第二批财政衔接推进乡村振兴补助资金计划汇总表</t>
  </si>
  <si>
    <t>金额单位：万元</t>
  </si>
  <si>
    <t>项目个数</t>
  </si>
  <si>
    <t>个</t>
  </si>
  <si>
    <t>万元</t>
  </si>
  <si>
    <t>附件3</t>
  </si>
  <si>
    <t>隆回县2024年度第二批财政衔接推进乡村振兴补助资金项目明细表</t>
  </si>
  <si>
    <t>单位：万元</t>
  </si>
  <si>
    <t>项目类别</t>
  </si>
  <si>
    <t>乡</t>
  </si>
  <si>
    <t>村</t>
  </si>
  <si>
    <t>系统自定义名称</t>
  </si>
  <si>
    <t>项目名称</t>
  </si>
  <si>
    <t>建设性质</t>
  </si>
  <si>
    <t>时间进度</t>
  </si>
  <si>
    <t>责任单位</t>
  </si>
  <si>
    <t>建设内容及规模</t>
  </si>
  <si>
    <t>补助标准</t>
  </si>
  <si>
    <t>资金规模和筹资方式</t>
  </si>
  <si>
    <t>绩效目标</t>
  </si>
  <si>
    <t>项目类型</t>
  </si>
  <si>
    <t>二级项目类型</t>
  </si>
  <si>
    <t>项目子类型</t>
  </si>
  <si>
    <t>计划开工
时间</t>
  </si>
  <si>
    <t>计划完工
时间</t>
  </si>
  <si>
    <t>项目主管单位</t>
  </si>
  <si>
    <t>项目组织实施单位</t>
  </si>
  <si>
    <t>项目预算总投资</t>
  </si>
  <si>
    <t>本次安排中央衔接资金</t>
  </si>
  <si>
    <t>其他资金</t>
  </si>
  <si>
    <t>总计</t>
  </si>
  <si>
    <t>一、产业发展</t>
  </si>
  <si>
    <t>3.配套设施项目</t>
  </si>
  <si>
    <t>乡村建设行动</t>
  </si>
  <si>
    <t>农村基础设施</t>
  </si>
  <si>
    <t>龙庄村</t>
  </si>
  <si>
    <t>隆回县-三阁司镇_乡村建设行动_农村基础设施（含产业配套基础设施）_2024年龙庄村6组、11组、12组、13组道路硬化</t>
  </si>
  <si>
    <t>2024年龙庄村6组、11组、12组、13组道路硬化</t>
  </si>
  <si>
    <t>新建</t>
  </si>
  <si>
    <t>县交通局</t>
  </si>
  <si>
    <t>三阁司镇人民政府</t>
  </si>
  <si>
    <t>龙庄村6组、11组、12组、13组道路硬化长0.857千米、宽3.5米</t>
  </si>
  <si>
    <t>35万元/千米</t>
  </si>
  <si>
    <t>解决脱贫（监测）户33户127人安全出行,改善生产生活条件；</t>
  </si>
  <si>
    <t>山界回族乡</t>
  </si>
  <si>
    <t>老屋村</t>
  </si>
  <si>
    <t>隆回县-山界回族乡_乡村建设行动_农村基础设施（含产业配套基础设施）_2024年老屋村1、2、7组组水毁公路维修</t>
  </si>
  <si>
    <t>2024年老屋村1、2、7组组水毁公路维修</t>
  </si>
  <si>
    <t>2023年12月</t>
  </si>
  <si>
    <t>2024年10月</t>
  </si>
  <si>
    <t>山界回族乡人民政府</t>
  </si>
  <si>
    <t>1、2、7组组水毁公路维修土方开挖170立方米，挡土墙250立方米，路面硬化33立方米</t>
  </si>
  <si>
    <t>11.5万/处</t>
  </si>
  <si>
    <t>解决脱贫（监测）户31户135人安全出行，改善生产生活条件</t>
  </si>
  <si>
    <t>隆回县-山界回族乡_乡村建设行动_农村基础设施（含产业配套基础设施）_2024年老屋村3、4、7组道路硬化及附属工程</t>
  </si>
  <si>
    <t>2024年老屋村3、4、7组道路硬化及附属工程</t>
  </si>
  <si>
    <t>3、4、7组道路硬化长21米宽5米厚0.2米、长331米宽4米厚0.2米、长226米宽3.5米厚0.2米，土石方开挖255立方米，挡土墙100立方米及铺设暗涵</t>
  </si>
  <si>
    <t>42.5万/处</t>
  </si>
  <si>
    <t>解决脱贫（监测）户52户206人安全出行，改善生产生活条件</t>
  </si>
  <si>
    <t>石山湾村</t>
  </si>
  <si>
    <t>隆回县_乡村建设行动_农村基础设施（含产业配套基础设施）_2024年司门前镇石山湾村19、20、21 组（龙王寨）水毁公路维修和水渠修建</t>
  </si>
  <si>
    <t>2024年石山湾村19、20、21 组（龙王寨）水毁公路维修和水渠修建</t>
  </si>
  <si>
    <t>司门前镇人民政府</t>
  </si>
  <si>
    <t>19、20、21 组（龙王寨）水毁公路维修10米、挡土墙100方、水渠维修10米，新建水渠长35米（40直径涵洞）</t>
  </si>
  <si>
    <t>13万/处</t>
  </si>
  <si>
    <t>解决脱贫（监测）户 8户 31人安全出行, 20 亩农田水利灌溉问题，改善生产条件，增产增收.</t>
  </si>
  <si>
    <t>果胜新村</t>
  </si>
  <si>
    <t>隆回县-滩头镇_乡村建设行动_农村基础设施（含产业配套基础设施）_2024年果胜新村青龙片道路硬化和峡山片通达公路维修</t>
  </si>
  <si>
    <t>2024年果胜新村青龙片道路硬化和峡山片通达公路维修</t>
  </si>
  <si>
    <t>滩头镇人民政府</t>
  </si>
  <si>
    <t>青龙1组道路硬化长82米*宽3.5米+长112米*宽3米，厚度均为0.18米；峡山片公路水毁维修:铺沙和挖水沟400米</t>
  </si>
  <si>
    <t>542元/方</t>
  </si>
  <si>
    <t>解决脱贫（监测）户20户96人安全出行，改善生产生活条件</t>
  </si>
  <si>
    <t>桃花坪街道办事处</t>
  </si>
  <si>
    <t>小水塘村</t>
  </si>
  <si>
    <t>隆回县-桃花坪街道_乡村建设行动_农村基础设施（含产业配套基础设施）_2024年小水塘村老屋片6.7组道路硬化和2组道路扩宽</t>
  </si>
  <si>
    <t>2024年小水塘村老屋片6.7组道路硬化和2组道路扩宽</t>
  </si>
  <si>
    <t>六组道路硬化K140m、宽3.5m，七组公路涵改造。二、3.4组公路硬化路基平整80×3.5，C30砼路面80m*3.5*0.18。2组道路扩宽85m,将砌石140m3</t>
  </si>
  <si>
    <t>7.9万元/处；2.8万元/处；7.6万元/处</t>
  </si>
  <si>
    <t>解决脱贫（监测）户39户156人安全出行，改善生产生活条件</t>
  </si>
  <si>
    <t>隆回县-桃花坪街道_乡村建设行动_农村基础设施（含产业配套基础设施）_2024年小水塘村盘河1、7组道路修建档土墙及搓车道</t>
  </si>
  <si>
    <t>2024年小水塘村盘河1、7组道路修建档土墙及搓车道</t>
  </si>
  <si>
    <t>盘河1、7组道路修建档土墙40米及新建搓车道50米</t>
  </si>
  <si>
    <t>12.7万元/处</t>
  </si>
  <si>
    <t>解决脱贫（监测）户32户103人安全出行，改善生产生活条件</t>
  </si>
  <si>
    <t>花龙村</t>
  </si>
  <si>
    <t>隆回县-小沙江镇_乡村建设行动_农村基础设施（含产业配套基础设施）_2024年花龙村龙云公路硬化</t>
  </si>
  <si>
    <t>2024年花龙村龙云公路硬化</t>
  </si>
  <si>
    <t>小沙江镇人民政府</t>
  </si>
  <si>
    <t>龙云公路硬化长500M*4.5M*0.18M</t>
  </si>
  <si>
    <t>550元/m³</t>
  </si>
  <si>
    <t>改善脱贫（监测）户68户206人农业生产出行问题,方便生产</t>
  </si>
  <si>
    <t>青庄村</t>
  </si>
  <si>
    <t>隆回县-鸭田镇_乡村建设行动_农村基础设施（含产业配套基础设施）_2024年青庄村1、2组道路硬化</t>
  </si>
  <si>
    <t>2024年青庄村1、2组道路硬化</t>
  </si>
  <si>
    <t>鸭田镇人民政府</t>
  </si>
  <si>
    <t>1、2组道路硬化长750m*宽3.5m*厚0.2m加挡土墙64立方</t>
  </si>
  <si>
    <t>40万/公里</t>
  </si>
  <si>
    <t>解决脱贫户、监测户36户、146人安全出行，改善生产生活条件</t>
  </si>
  <si>
    <t>龙家湾村</t>
  </si>
  <si>
    <t>隆回县-羊古坳镇_乡村建设行动_农村基础设施（含产业配套基础设施）_2024年龙家湾村5、7、9组公路硬化</t>
  </si>
  <si>
    <t>2024年龙家湾村5、7、9组公路硬化</t>
  </si>
  <si>
    <t>2024年1月</t>
  </si>
  <si>
    <t>2024年8月</t>
  </si>
  <si>
    <t>羊古坳镇人民政府</t>
  </si>
  <si>
    <t>5、7、9组公路硬化长1145M*3.5M*0.18M,含路基压实，碎石、块石垫层150m³，倒车道加宽2处，错车道加宽3处</t>
  </si>
  <si>
    <t>公路硬化38万元/公里，垫层195元/m³</t>
  </si>
  <si>
    <t>改善农户132户420人其中脱贫（监测）户30户95人出行困难，改善生产生活条件</t>
  </si>
  <si>
    <t>罗英村</t>
  </si>
  <si>
    <t>隆回县-羊古坳镇_乡村建设行动_农村基础设施（含产业配套基础设施）_2024年罗英村4组道路滑坡治理、弯道改直工程</t>
  </si>
  <si>
    <t>2024年罗英村4组道路滑坡治理、弯道改直工程</t>
  </si>
  <si>
    <t>4组道路滑坡切坡土方外运11800m³，浆砌石挡土墙300立方米</t>
  </si>
  <si>
    <t>挡土墙410元/立方米，土方开挖外运15元/m³</t>
  </si>
  <si>
    <t>改善农户220户720人其中脱贫（监测）户45户155人出行困难，改善生产生活条件</t>
  </si>
  <si>
    <t>4.金融保险配套项目</t>
  </si>
  <si>
    <t>产业发展项目</t>
  </si>
  <si>
    <t>金融保险配套项目</t>
  </si>
  <si>
    <t>小额贷款贴息</t>
  </si>
  <si>
    <t>各乡镇（街道）</t>
  </si>
  <si>
    <t>各村</t>
  </si>
  <si>
    <t>隆回县_产业发展_金融保险配套项目_2024年度产业帮扶小额信贷贴息</t>
  </si>
  <si>
    <t>2024年度产业帮扶小额信贷贴息</t>
  </si>
  <si>
    <t>为4000余户脱贫人口提供贷款贴息</t>
  </si>
  <si>
    <t>贴息年率3.45-4.75%</t>
  </si>
  <si>
    <t>为4000余户脱贫人口提供贷款贴息，发展产业提供资金保障，增加脱贫户收入</t>
  </si>
  <si>
    <t>三、乡村建设行动</t>
  </si>
  <si>
    <t>1.农村基础设施</t>
  </si>
  <si>
    <t>（1）农村道路建设</t>
  </si>
  <si>
    <t>杨桥村</t>
  </si>
  <si>
    <t>隆回县-高平镇_乡村建设行动_农村基础设施（含产业配套基础设施）_2024年杨桥村吴家路口至杨桥铺里道路硬化</t>
  </si>
  <si>
    <t>2024年杨桥村吴家路口至杨桥铺里道路硬化</t>
  </si>
  <si>
    <t>改建</t>
  </si>
  <si>
    <t>高平镇人民政府</t>
  </si>
  <si>
    <t>吴家路口至杨桥铺里道路硬化长0.55公里,宽4.5米,厚0.2米；原路面处理长2.5公里</t>
  </si>
  <si>
    <t>56万元/km</t>
  </si>
  <si>
    <t>改善脱贫（监测）户230户700人安全出行问题</t>
  </si>
  <si>
    <t>红锦村</t>
  </si>
  <si>
    <t>隆回县-高平镇_乡村建设行动_农村基础设施（含产业配套基础设施）_2024年红锦村颜公桥至李典湖屋边村主干道提质改造工程</t>
  </si>
  <si>
    <t>2024年红锦村颜公桥至李典湖屋边村主干道提质改造工程</t>
  </si>
  <si>
    <t>红锦村颜公桥至李典湖屋边村主干道提质改造。工程明细如下：
①维修破损路面（含原路面破碎并运、重新铺设C30混凝土板）共196.16m³，造价15.2万；                                
②新建500米水沟和过水涵洞10处造价12万；
③清洗路面、抹油膏、铺设钢丝网共计7.8万元：4.5m×1925M×9元/㎡；                           
④颜公桥至李典湖屋边道路1925米提质改造造价65万元：4.5M×1925M×
0.05M×1500元/m³）</t>
  </si>
  <si>
    <t>100万元/处</t>
  </si>
  <si>
    <t>解决脱贫（监测）户80户320人安全出行,改善生产生活条件</t>
  </si>
  <si>
    <t>三合村</t>
  </si>
  <si>
    <t>隆回县-荷田乡_乡村建设行动_农村基础设施（含产业配套基础设施）_2024年三合村1.4.6.7.8.18组通组道路硬化</t>
  </si>
  <si>
    <t>2024年三合村1.4.6.7.8.18组通组道路硬化</t>
  </si>
  <si>
    <t>荷田乡人民政府</t>
  </si>
  <si>
    <t>4、6、7、8组路面硬化长830米，宽3.5米，厚度18公分，全路段重新铺设路基</t>
  </si>
  <si>
    <t>36.15万/km</t>
  </si>
  <si>
    <t>解决脱贫(监测)户
55户213人，一般农户65户287人出行问题</t>
  </si>
  <si>
    <t>虎形山瑶族乡</t>
  </si>
  <si>
    <t>虎形山村</t>
  </si>
  <si>
    <t>隆回县-虎形山瑶族乡_乡村建设行动_农村基础设施（含产业配套基础设施）_2024年虎形山村1-5组入户路硬化和3组人行桥桥面维修</t>
  </si>
  <si>
    <t>2024年虎形山村1-5组入户路硬化和3组人行桥桥面维修</t>
  </si>
  <si>
    <t>2024年5月</t>
  </si>
  <si>
    <t>2024年9月</t>
  </si>
  <si>
    <t>虎形山瑶族乡人民政府</t>
  </si>
  <si>
    <t>1-5组入户路硬化400米，宽3米，维修3组人行桥桥面，长7米，宽1.5米</t>
  </si>
  <si>
    <t>18万/处</t>
  </si>
  <si>
    <t>解决脱贫（监测户）3户8人安全出行，改善生产生活条件</t>
  </si>
  <si>
    <t>黄金井村</t>
  </si>
  <si>
    <t>隆回县乡村建设行动农村基础设施（含产业配套基础设施）2024年黄金井村聚和及2组公路挡土墙修建和读书林公路路基及3组松树山公路硬化</t>
  </si>
  <si>
    <t>2024年黄金井村聚和及2组公路挡土墙修建和读书林公路路基及3组松树山公路硬化</t>
  </si>
  <si>
    <t>金石桥镇人民政府</t>
  </si>
  <si>
    <t>一、聚和公路挡土墙长43.5米，高3.5米，宽1米；
二、2组公路挡土墙长8米，高7米，宽1.5米；
三、读书林公路路基及硬化长60米，宽4.5米，厚0.2米；
四、3组松树山公路硬化长85米，宽3.5米，厚0.2米；</t>
  </si>
  <si>
    <t>道路硬化550元/立方
挡土墙480元/方</t>
  </si>
  <si>
    <t>解决脱贫户90户284人子女学生上学安全出行问题，改善群众生产生活条件</t>
  </si>
  <si>
    <t>导群村</t>
  </si>
  <si>
    <t>隆回县_乡村建设行动_农村基础设施（含产业配套基础设施）_2024年金石桥镇导群村2组公路窄改宽（挡土墙修建）</t>
  </si>
  <si>
    <t>2024年导群村2组公路窄改宽（挡土墙修建）</t>
  </si>
  <si>
    <t>一、导群村2组公路护宽1.5米，长300米
（包括2组公路扩建挡土墙长150米，高2米，宽0.6米）</t>
  </si>
  <si>
    <t>解决脱贫10户32人子女学生上学安全出行问题，改善群众生产生活条件</t>
  </si>
  <si>
    <t>三河村</t>
  </si>
  <si>
    <t>隆回县_乡村建设行动_农村基础设施（含产业配套基础设施）_2024年三河村文定3组道路硬化</t>
  </si>
  <si>
    <t>2024年三河村文定3组道路硬化</t>
  </si>
  <si>
    <t>六都寨镇人民政府</t>
  </si>
  <si>
    <t>文定3组道路硬化0.6公里，3.5米宽，0.18米厚（其中一段23米路面需钢筋混凝土加固）</t>
  </si>
  <si>
    <t>37.2万元/公里</t>
  </si>
  <si>
    <t>改善脱贫（监测）户12户38人的安全出行，改善生产生活条件</t>
  </si>
  <si>
    <t>巴油村</t>
  </si>
  <si>
    <t>隆回县-罗洪镇_乡村建设行动_农村基础设施（含产业配套基础设施）_2024年巴油村迎巴公路至14组苞谷冲道路硬化</t>
  </si>
  <si>
    <t>2024年巴油村迎巴公路至14组苞谷冲道路硬化</t>
  </si>
  <si>
    <t>罗洪镇人民政府</t>
  </si>
  <si>
    <t>巴油村迎巴公路路口至14组苞谷冲道路硬化长800m，宽3.5m，厚20公分</t>
  </si>
  <si>
    <t>37.5万元/公里</t>
  </si>
  <si>
    <t>解决脱贫（监测）户20户76人安全出行，改善生产生活条件</t>
  </si>
  <si>
    <t>油溪坪村</t>
  </si>
  <si>
    <t>隆回县-麻塘山乡_乡村建设行动_农村基础设施（含产业配套基础设施）_麻塘山乡2024年油溪坪村3-5组兴学公路道路修复</t>
  </si>
  <si>
    <t>2024年油溪坪村3-5组兴学公路道路修复</t>
  </si>
  <si>
    <t>恢复</t>
  </si>
  <si>
    <t>麻塘山乡人民政府</t>
  </si>
  <si>
    <t>3-5组兴学公路道路沥青修复750米（长）*4.5米（宽）</t>
  </si>
  <si>
    <t>89元/平方米</t>
  </si>
  <si>
    <t>解决脱贫（监测）户 173户 523人安全出行,改善生产生活条件</t>
  </si>
  <si>
    <t>芭蕉塘村</t>
  </si>
  <si>
    <t>隆回县-南岳庙镇_乡村建设行动_农村基础设施（含产业配套基础设施）_2024年南岳庙镇芭蕉塘村寨建小溪边道路挡土墙及路基平整</t>
  </si>
  <si>
    <t>2024年芭蕉塘村寨建小溪边道路挡土墙及路基平整</t>
  </si>
  <si>
    <t>南岳庙镇人民政府</t>
  </si>
  <si>
    <t>修建寨建小溪边道路挡土墙1.4*260*0.8及路面平整260米</t>
  </si>
  <si>
    <t>13万/村</t>
  </si>
  <si>
    <t>解决脱贫户、监测户32户98人安全出行，改善生活条件</t>
  </si>
  <si>
    <t>水西村</t>
  </si>
  <si>
    <t>隆回县-七江镇_乡村建设行动_农村基础设施（含产业配套基础设施）_2024年水西村整村道路路基修建</t>
  </si>
  <si>
    <t>2024年水西村整村道路路基修建</t>
  </si>
  <si>
    <t>维修改建</t>
  </si>
  <si>
    <t>七江镇人民政府</t>
  </si>
  <si>
    <t>水西村整村道路路基修建1.5公里</t>
  </si>
  <si>
    <t>20万元/处</t>
  </si>
  <si>
    <t>解决脱贫（监测）户16户，113人，解决村内道路沿线路基问题，便利村民出行</t>
  </si>
  <si>
    <t>光龙村</t>
  </si>
  <si>
    <t>隆回县-小沙江镇_乡村建设行动_农村基础设施（含产业配套基础设施）_2024年光龙村老虎坳通往溆浦县葛竹坪镇金星村公路硬化</t>
  </si>
  <si>
    <t>2024年光龙村老虎坳通往溆浦县葛竹坪镇金星村公路硬化</t>
  </si>
  <si>
    <t>老虎坳通往溆浦县葛竹坪镇金星村公路路基铺砂和硬化120米，修建挡土墙长32米</t>
  </si>
  <si>
    <t>6万元/处</t>
  </si>
  <si>
    <t>改善脱贫（监测）户69户209人农业生产出行问题,方便生产</t>
  </si>
  <si>
    <t>四角田村</t>
  </si>
  <si>
    <t>隆回县虎形山瑶族乡乡村建设行动农村基础设施（含产业配套基础设施）2024年四角田村1组长岭上通组公路硬化</t>
  </si>
  <si>
    <t>2024年四角田村1组长岭上通组公路硬化</t>
  </si>
  <si>
    <t>2024年6月</t>
  </si>
  <si>
    <t>2024年12月</t>
  </si>
  <si>
    <t>县民宗局</t>
  </si>
  <si>
    <t>1组长岭上通组公路硬化325米，宽3.5米，厚0.18米</t>
  </si>
  <si>
    <t>改善脱贫（监测）户5户20人安全出行，改善生产生活条件</t>
  </si>
  <si>
    <t>茅坳村</t>
  </si>
  <si>
    <t>隆回县-虎形山瑶族乡_乡村建设行动_农村基础设施（含产业配套基础设施）_2024年茅坳村6组和平至太坳凼公路安全防护设施防护栏</t>
  </si>
  <si>
    <t>2024年茅坳村6组和平至太坳凼公路安全防护设施防护栏</t>
  </si>
  <si>
    <t>2024年3月</t>
  </si>
  <si>
    <t>6组和平至太坳凼公路新建公路安全防护设施防护栏600米</t>
  </si>
  <si>
    <t>250元/m</t>
  </si>
  <si>
    <t>改善脱贫（监测）户6户12人安全出行，改善生产生活条件</t>
  </si>
  <si>
    <t>(2)小型农田水利设施建设</t>
  </si>
  <si>
    <t>配套基础设施项目</t>
  </si>
  <si>
    <t>小型农田水利设施建设</t>
  </si>
  <si>
    <t>新兴村</t>
  </si>
  <si>
    <t>隆回县-周旺镇_产业发展_配套设施项目_2024年新兴村新塘片一组羊古坪院子塘清淤加固维修</t>
  </si>
  <si>
    <t>2024年新兴村新塘片一组羊古坪院子塘清淤加固维修</t>
  </si>
  <si>
    <t>维修</t>
  </si>
  <si>
    <t>县农业农村局</t>
  </si>
  <si>
    <t>周旺镇人民政府</t>
  </si>
  <si>
    <t>新兴村新塘片一组羊古坪院子塘清淤加固维修1口</t>
  </si>
  <si>
    <t>10万/口</t>
  </si>
  <si>
    <t>解决脱贫（监测）户15户29人农田水利灌溉问题，改善生产条件，增产增收</t>
  </si>
  <si>
    <t>2.人居环境整治</t>
  </si>
  <si>
    <t>村容村貌提升</t>
  </si>
  <si>
    <t>天子山村</t>
  </si>
  <si>
    <t>隆回县-三阁司镇_乡村建设行动_人居环境整治_2024年天子山村主干道两侧人居环境整治改造</t>
  </si>
  <si>
    <t>2024年天子山村主干道两侧人居环境整治改造</t>
  </si>
  <si>
    <t>天子山村主干道两侧庭院、菜地等人居环境整治改造和15个垃圾集中存放点及配套设施建设</t>
  </si>
  <si>
    <t>80万元/处</t>
  </si>
  <si>
    <t>解决脱贫（监测）户154户576人，人居环境条件，改善该村农户884户2848人居住环境，发展旅游产业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</si>
</sst>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_);\(0\)"/>
    <numFmt numFmtId="179" formatCode="0.00_);\(0.00\)"/>
    <numFmt numFmtId="180" formatCode="0.00_);[Red]\(0.00\)"/>
  </numFmts>
  <fonts count="38"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6"/>
      <name val="仿宋"/>
      <charset val="134"/>
    </font>
    <font>
      <sz val="22"/>
      <name val="方正小标宋_GBK"/>
      <charset val="134"/>
    </font>
    <font>
      <sz val="9"/>
      <name val="方正小标宋_GBK"/>
      <charset val="134"/>
    </font>
    <font>
      <sz val="9"/>
      <color rgb="FFFF0000"/>
      <name val="宋体"/>
      <charset val="134"/>
    </font>
    <font>
      <sz val="11"/>
      <color rgb="FF000000"/>
      <name val="Tahoma"/>
      <charset val="134"/>
    </font>
    <font>
      <sz val="15"/>
      <color rgb="FF000000"/>
      <name val="仿宋"/>
      <charset val="134"/>
    </font>
    <font>
      <sz val="20"/>
      <color rgb="FF000000"/>
      <name val="方正小标宋_GBK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sz val="12"/>
      <color rgb="FF000000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兰亭黑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protection locked="0"/>
    </xf>
    <xf numFmtId="0" fontId="11" fillId="0" borderId="0">
      <protection locked="0"/>
    </xf>
    <xf numFmtId="0" fontId="36" fillId="0" borderId="0"/>
  </cellStyleXfs>
  <cellXfs count="7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shrinkToFit="1"/>
    </xf>
    <xf numFmtId="5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15" fillId="0" borderId="2" xfId="0" applyFont="1" applyFill="1" applyBorder="1" applyAlignment="1">
      <alignment horizontal="center" vertical="center" wrapText="1"/>
    </xf>
    <xf numFmtId="179" fontId="12" fillId="0" borderId="6" xfId="0" applyNumberFormat="1" applyFont="1" applyFill="1" applyBorder="1" applyAlignment="1">
      <alignment horizontal="center" vertical="center"/>
    </xf>
    <xf numFmtId="180" fontId="12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  <cellStyle name="常规 2 10 12" xfId="50"/>
    <cellStyle name="Excel Built-in Accent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85" zoomScaleNormal="85" workbookViewId="0">
      <selection activeCell="F10" sqref="F10"/>
    </sheetView>
  </sheetViews>
  <sheetFormatPr defaultColWidth="9.12962962962963" defaultRowHeight="38" customHeight="1" outlineLevelCol="7"/>
  <cols>
    <col min="1" max="1" width="9.62962962962963" style="47" customWidth="1"/>
    <col min="2" max="2" width="26.6296296296296" style="58" customWidth="1"/>
    <col min="3" max="3" width="18" style="58" customWidth="1"/>
    <col min="4" max="4" width="18.5555555555556" style="58" customWidth="1"/>
    <col min="5" max="5" width="15.0277777777778" style="58" customWidth="1"/>
    <col min="6" max="6" width="21.3796296296296" style="58" customWidth="1"/>
    <col min="7" max="7" width="15.5" style="58" customWidth="1"/>
    <col min="8" max="8" width="16.25" style="58" customWidth="1"/>
    <col min="9" max="16384" width="9.12962962962963" style="47"/>
  </cols>
  <sheetData>
    <row r="1" s="47" customFormat="1" ht="21" customHeight="1" spans="1:8">
      <c r="A1" s="59" t="s">
        <v>0</v>
      </c>
      <c r="B1" s="60"/>
      <c r="C1" s="61"/>
      <c r="D1" s="62"/>
      <c r="E1" s="62"/>
      <c r="F1" s="62"/>
      <c r="G1" s="62"/>
      <c r="H1" s="62"/>
    </row>
    <row r="2" s="47" customFormat="1" ht="24" customHeight="1" spans="1:8">
      <c r="A2" s="63" t="s">
        <v>1</v>
      </c>
      <c r="B2" s="63"/>
      <c r="C2" s="63"/>
      <c r="D2" s="63"/>
      <c r="E2" s="63"/>
      <c r="F2" s="63"/>
      <c r="G2" s="63"/>
      <c r="H2" s="63"/>
    </row>
    <row r="3" s="47" customFormat="1" ht="19.1" customHeight="1" spans="1:8">
      <c r="A3" s="52" t="s">
        <v>2</v>
      </c>
      <c r="B3" s="52" t="s">
        <v>3</v>
      </c>
      <c r="C3" s="64"/>
      <c r="D3" s="65" t="s">
        <v>4</v>
      </c>
      <c r="E3" s="65"/>
      <c r="F3" s="65"/>
      <c r="G3" s="65"/>
      <c r="H3" s="52" t="s">
        <v>5</v>
      </c>
    </row>
    <row r="4" s="47" customFormat="1" ht="29.25" customHeight="1" spans="1:8">
      <c r="A4" s="52"/>
      <c r="B4" s="52"/>
      <c r="C4" s="55" t="s">
        <v>6</v>
      </c>
      <c r="D4" s="55" t="s">
        <v>7</v>
      </c>
      <c r="E4" s="55" t="s">
        <v>8</v>
      </c>
      <c r="F4" s="55" t="s">
        <v>9</v>
      </c>
      <c r="G4" s="55" t="s">
        <v>10</v>
      </c>
      <c r="H4" s="52"/>
    </row>
    <row r="5" s="47" customFormat="1" ht="16" customHeight="1" spans="1:8">
      <c r="A5" s="52">
        <v>1</v>
      </c>
      <c r="B5" s="52" t="s">
        <v>11</v>
      </c>
      <c r="C5" s="52"/>
      <c r="D5" s="66"/>
      <c r="E5" s="66"/>
      <c r="F5" s="66">
        <v>130</v>
      </c>
      <c r="G5" s="66"/>
      <c r="H5" s="66">
        <f t="shared" ref="H5:H20" si="0">SUM(C5:G5)</f>
        <v>130</v>
      </c>
    </row>
    <row r="6" s="47" customFormat="1" ht="16" customHeight="1" spans="1:8">
      <c r="A6" s="52">
        <v>2</v>
      </c>
      <c r="B6" s="52" t="s">
        <v>12</v>
      </c>
      <c r="C6" s="52"/>
      <c r="D6" s="66"/>
      <c r="E6" s="66"/>
      <c r="F6" s="66">
        <v>30</v>
      </c>
      <c r="G6" s="66"/>
      <c r="H6" s="66">
        <f t="shared" si="0"/>
        <v>30</v>
      </c>
    </row>
    <row r="7" s="47" customFormat="1" ht="16" customHeight="1" spans="1:8">
      <c r="A7" s="52">
        <v>3</v>
      </c>
      <c r="B7" s="52" t="s">
        <v>13</v>
      </c>
      <c r="C7" s="52"/>
      <c r="D7" s="66"/>
      <c r="E7" s="66"/>
      <c r="F7" s="66">
        <v>46</v>
      </c>
      <c r="G7" s="66"/>
      <c r="H7" s="66">
        <f t="shared" si="0"/>
        <v>46</v>
      </c>
    </row>
    <row r="8" s="47" customFormat="1" ht="16" customHeight="1" spans="1:8">
      <c r="A8" s="52">
        <v>4</v>
      </c>
      <c r="B8" s="52" t="s">
        <v>14</v>
      </c>
      <c r="C8" s="52"/>
      <c r="D8" s="66"/>
      <c r="E8" s="66"/>
      <c r="F8" s="66">
        <v>27.3</v>
      </c>
      <c r="G8" s="66"/>
      <c r="H8" s="66">
        <f t="shared" si="0"/>
        <v>27.3</v>
      </c>
    </row>
    <row r="9" s="47" customFormat="1" ht="16" customHeight="1" spans="1:8">
      <c r="A9" s="52">
        <v>5</v>
      </c>
      <c r="B9" s="52" t="s">
        <v>15</v>
      </c>
      <c r="C9" s="52"/>
      <c r="D9" s="66"/>
      <c r="E9" s="66"/>
      <c r="F9" s="66">
        <v>22.33</v>
      </c>
      <c r="G9" s="66"/>
      <c r="H9" s="66">
        <f t="shared" si="0"/>
        <v>22.33</v>
      </c>
    </row>
    <row r="10" s="47" customFormat="1" ht="16" customHeight="1" spans="1:8">
      <c r="A10" s="52">
        <v>6</v>
      </c>
      <c r="B10" s="52" t="s">
        <v>16</v>
      </c>
      <c r="C10" s="52"/>
      <c r="D10" s="66"/>
      <c r="E10" s="66"/>
      <c r="F10" s="66">
        <v>30</v>
      </c>
      <c r="G10" s="66"/>
      <c r="H10" s="66">
        <f t="shared" si="0"/>
        <v>30</v>
      </c>
    </row>
    <row r="11" ht="16" customHeight="1" spans="1:8">
      <c r="A11" s="52">
        <v>7</v>
      </c>
      <c r="B11" s="52" t="s">
        <v>17</v>
      </c>
      <c r="C11" s="52"/>
      <c r="D11" s="66"/>
      <c r="E11" s="66"/>
      <c r="F11" s="66">
        <v>30</v>
      </c>
      <c r="G11" s="66"/>
      <c r="H11" s="66">
        <f t="shared" si="0"/>
        <v>30</v>
      </c>
    </row>
    <row r="12" s="47" customFormat="1" ht="16" customHeight="1" spans="1:8">
      <c r="A12" s="52">
        <v>8</v>
      </c>
      <c r="B12" s="52" t="s">
        <v>18</v>
      </c>
      <c r="C12" s="52"/>
      <c r="D12" s="66"/>
      <c r="E12" s="66"/>
      <c r="F12" s="66">
        <v>13</v>
      </c>
      <c r="G12" s="66"/>
      <c r="H12" s="66">
        <f t="shared" si="0"/>
        <v>13</v>
      </c>
    </row>
    <row r="13" s="47" customFormat="1" ht="16" customHeight="1" spans="1:8">
      <c r="A13" s="52">
        <v>9</v>
      </c>
      <c r="B13" s="52" t="s">
        <v>19</v>
      </c>
      <c r="C13" s="52"/>
      <c r="D13" s="66"/>
      <c r="E13" s="66"/>
      <c r="F13" s="66">
        <v>20</v>
      </c>
      <c r="G13" s="66"/>
      <c r="H13" s="66">
        <f t="shared" si="0"/>
        <v>20</v>
      </c>
    </row>
    <row r="14" s="47" customFormat="1" ht="16" customHeight="1" spans="1:8">
      <c r="A14" s="52">
        <v>10</v>
      </c>
      <c r="B14" s="52" t="s">
        <v>20</v>
      </c>
      <c r="C14" s="66">
        <v>30</v>
      </c>
      <c r="D14" s="66"/>
      <c r="E14" s="66"/>
      <c r="F14" s="67"/>
      <c r="G14" s="66">
        <v>80</v>
      </c>
      <c r="H14" s="66">
        <f t="shared" si="0"/>
        <v>110</v>
      </c>
    </row>
    <row r="15" s="47" customFormat="1" ht="16" customHeight="1" spans="1:8">
      <c r="A15" s="52">
        <v>11</v>
      </c>
      <c r="B15" s="52" t="s">
        <v>21</v>
      </c>
      <c r="C15" s="66">
        <v>54</v>
      </c>
      <c r="D15" s="66"/>
      <c r="E15" s="66"/>
      <c r="F15" s="67"/>
      <c r="G15" s="66"/>
      <c r="H15" s="66">
        <f t="shared" si="0"/>
        <v>54</v>
      </c>
    </row>
    <row r="16" s="47" customFormat="1" ht="16" customHeight="1" spans="1:8">
      <c r="A16" s="52">
        <v>12</v>
      </c>
      <c r="B16" s="52" t="s">
        <v>22</v>
      </c>
      <c r="C16" s="66">
        <v>13</v>
      </c>
      <c r="D16" s="66"/>
      <c r="E16" s="66"/>
      <c r="F16" s="66"/>
      <c r="G16" s="66"/>
      <c r="H16" s="66">
        <f t="shared" si="0"/>
        <v>13</v>
      </c>
    </row>
    <row r="17" s="47" customFormat="1" ht="16" customHeight="1" spans="1:8">
      <c r="A17" s="52">
        <v>13</v>
      </c>
      <c r="B17" s="52" t="s">
        <v>23</v>
      </c>
      <c r="C17" s="66">
        <v>11.5</v>
      </c>
      <c r="D17" s="66"/>
      <c r="E17" s="66"/>
      <c r="F17" s="66"/>
      <c r="G17" s="66"/>
      <c r="H17" s="66">
        <f t="shared" si="0"/>
        <v>11.5</v>
      </c>
    </row>
    <row r="18" s="47" customFormat="1" ht="16" customHeight="1" spans="1:8">
      <c r="A18" s="52">
        <v>14</v>
      </c>
      <c r="B18" s="52" t="s">
        <v>24</v>
      </c>
      <c r="C18" s="66">
        <v>31</v>
      </c>
      <c r="D18" s="66"/>
      <c r="E18" s="66"/>
      <c r="F18" s="67"/>
      <c r="G18" s="66"/>
      <c r="H18" s="66">
        <f t="shared" si="0"/>
        <v>31</v>
      </c>
    </row>
    <row r="19" s="47" customFormat="1" ht="16" customHeight="1" spans="1:8">
      <c r="A19" s="52">
        <v>15</v>
      </c>
      <c r="B19" s="52" t="s">
        <v>25</v>
      </c>
      <c r="C19" s="52">
        <v>20</v>
      </c>
      <c r="D19" s="66"/>
      <c r="E19" s="66"/>
      <c r="F19" s="66">
        <v>6</v>
      </c>
      <c r="G19" s="66"/>
      <c r="H19" s="66">
        <f t="shared" si="0"/>
        <v>26</v>
      </c>
    </row>
    <row r="20" s="47" customFormat="1" ht="16" customHeight="1" spans="1:8">
      <c r="A20" s="52">
        <v>16</v>
      </c>
      <c r="B20" s="52" t="s">
        <v>26</v>
      </c>
      <c r="C20" s="66">
        <v>30</v>
      </c>
      <c r="D20" s="66"/>
      <c r="E20" s="66"/>
      <c r="F20" s="67"/>
      <c r="G20" s="66"/>
      <c r="H20" s="66">
        <f t="shared" si="0"/>
        <v>30</v>
      </c>
    </row>
    <row r="21" s="47" customFormat="1" ht="16" customHeight="1" spans="1:8">
      <c r="A21" s="52">
        <v>17</v>
      </c>
      <c r="B21" s="52" t="s">
        <v>27</v>
      </c>
      <c r="C21" s="66">
        <v>77</v>
      </c>
      <c r="D21" s="66"/>
      <c r="E21" s="66"/>
      <c r="F21" s="67"/>
      <c r="G21" s="66"/>
      <c r="H21" s="66">
        <f>SUM(D9,C21:G21)</f>
        <v>77</v>
      </c>
    </row>
    <row r="22" s="47" customFormat="1" ht="16" customHeight="1" spans="1:8">
      <c r="A22" s="52">
        <v>18</v>
      </c>
      <c r="B22" s="52" t="s">
        <v>28</v>
      </c>
      <c r="C22" s="52"/>
      <c r="D22" s="66"/>
      <c r="E22" s="66">
        <v>10</v>
      </c>
      <c r="F22" s="66"/>
      <c r="G22" s="66"/>
      <c r="H22" s="66">
        <f>SUM(C22:G22)</f>
        <v>10</v>
      </c>
    </row>
    <row r="23" s="47" customFormat="1" ht="18" customHeight="1" spans="1:8">
      <c r="A23" s="52">
        <v>19</v>
      </c>
      <c r="B23" s="52" t="s">
        <v>29</v>
      </c>
      <c r="C23" s="52"/>
      <c r="D23" s="66">
        <v>562.87</v>
      </c>
      <c r="E23" s="66"/>
      <c r="F23" s="66"/>
      <c r="G23" s="66"/>
      <c r="H23" s="66">
        <f>SUM(C23:G23)</f>
        <v>562.87</v>
      </c>
    </row>
    <row r="24" s="47" customFormat="1" ht="21" customHeight="1" spans="1:8">
      <c r="A24" s="52"/>
      <c r="B24" s="52" t="s">
        <v>30</v>
      </c>
      <c r="C24" s="66">
        <f>SUM(C5:C23)</f>
        <v>266.5</v>
      </c>
      <c r="D24" s="66">
        <f>SUM(D5:D23)</f>
        <v>562.87</v>
      </c>
      <c r="E24" s="66">
        <f>SUM(E5:E23)</f>
        <v>10</v>
      </c>
      <c r="F24" s="66">
        <f>SUM(F5:F23)</f>
        <v>354.63</v>
      </c>
      <c r="G24" s="66">
        <f>SUM(G5:G23)</f>
        <v>80</v>
      </c>
      <c r="H24" s="66">
        <f>SUM(C24:G24)</f>
        <v>1274</v>
      </c>
    </row>
    <row r="25" s="47" customFormat="1" ht="21" customHeight="1" spans="1:8">
      <c r="A25" s="68" t="s">
        <v>31</v>
      </c>
      <c r="B25" s="68" t="s">
        <v>32</v>
      </c>
      <c r="C25" s="65"/>
      <c r="D25" s="69">
        <v>1274</v>
      </c>
      <c r="E25" s="69"/>
      <c r="F25" s="69"/>
      <c r="G25" s="69"/>
      <c r="H25" s="66">
        <v>1274</v>
      </c>
    </row>
    <row r="26" s="47" customFormat="1" ht="25" customHeight="1" spans="1:8">
      <c r="A26" s="68"/>
      <c r="B26" s="68" t="s">
        <v>33</v>
      </c>
      <c r="C26" s="65"/>
      <c r="D26" s="70" t="s">
        <v>34</v>
      </c>
      <c r="E26" s="70"/>
      <c r="F26" s="70"/>
      <c r="G26" s="70"/>
      <c r="H26" s="71"/>
    </row>
    <row r="27" s="47" customFormat="1" ht="24" customHeight="1" spans="1:8">
      <c r="A27" s="68"/>
      <c r="B27" s="68" t="s">
        <v>35</v>
      </c>
      <c r="C27" s="65"/>
      <c r="D27" s="64" t="s">
        <v>36</v>
      </c>
      <c r="E27" s="64"/>
      <c r="F27" s="64"/>
      <c r="G27" s="64"/>
      <c r="H27" s="71"/>
    </row>
  </sheetData>
  <mergeCells count="10">
    <mergeCell ref="A1:B1"/>
    <mergeCell ref="A2:H2"/>
    <mergeCell ref="D3:G3"/>
    <mergeCell ref="D25:G25"/>
    <mergeCell ref="D26:G26"/>
    <mergeCell ref="D27:G27"/>
    <mergeCell ref="A3:A4"/>
    <mergeCell ref="A25:A27"/>
    <mergeCell ref="B3:B4"/>
    <mergeCell ref="H3:H4"/>
  </mergeCells>
  <printOptions horizontalCentered="1"/>
  <pageMargins left="0.590277777777778" right="0.590277777777778" top="0.786805555555556" bottom="0.708333333333333" header="0.302777777777778" footer="0.550694444444444"/>
  <pageSetup paperSize="9" scale="97" firstPageNumber="4" fitToHeight="0" orientation="landscape" useFirstPageNumber="1" horizontalDpi="600"/>
  <headerFooter>
    <oddFooter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13" sqref="C13"/>
    </sheetView>
  </sheetViews>
  <sheetFormatPr defaultColWidth="9" defaultRowHeight="13.8" outlineLevelRow="6" outlineLevelCol="6"/>
  <cols>
    <col min="1" max="1" width="11" style="47" customWidth="1"/>
    <col min="2" max="3" width="21.6296296296296" style="47" customWidth="1"/>
    <col min="4" max="4" width="21.7777777777778" style="47" customWidth="1"/>
    <col min="5" max="5" width="18" style="47" customWidth="1"/>
    <col min="6" max="6" width="18.4444444444444" style="47" customWidth="1"/>
    <col min="7" max="7" width="16.4444444444444" style="47" customWidth="1"/>
    <col min="8" max="16384" width="9" style="47"/>
  </cols>
  <sheetData>
    <row r="1" ht="33.75" customHeight="1" spans="1:7">
      <c r="A1" s="48" t="s">
        <v>37</v>
      </c>
      <c r="B1" s="48"/>
      <c r="C1" s="48"/>
      <c r="D1" s="48"/>
      <c r="E1" s="48"/>
      <c r="F1" s="48"/>
      <c r="G1" s="48"/>
    </row>
    <row r="2" ht="60" customHeight="1" spans="1:7">
      <c r="A2" s="49" t="s">
        <v>38</v>
      </c>
      <c r="B2" s="50"/>
      <c r="C2" s="50"/>
      <c r="D2" s="50"/>
      <c r="E2" s="50"/>
      <c r="F2" s="50"/>
      <c r="G2" s="50"/>
    </row>
    <row r="3" ht="27" customHeight="1" spans="1:7">
      <c r="A3" s="51" t="s">
        <v>39</v>
      </c>
      <c r="B3" s="51"/>
      <c r="C3" s="51"/>
      <c r="D3" s="51"/>
      <c r="E3" s="51"/>
      <c r="F3" s="51"/>
      <c r="G3" s="51"/>
    </row>
    <row r="4" ht="36.95" customHeight="1" spans="1:7">
      <c r="A4" s="52" t="s">
        <v>40</v>
      </c>
      <c r="B4" s="53" t="s">
        <v>30</v>
      </c>
      <c r="C4" s="53"/>
      <c r="D4" s="53"/>
      <c r="E4" s="53"/>
      <c r="F4" s="53"/>
      <c r="G4" s="53"/>
    </row>
    <row r="5" ht="60" customHeight="1" spans="1:7">
      <c r="A5" s="52"/>
      <c r="B5" s="53"/>
      <c r="C5" s="54" t="s">
        <v>6</v>
      </c>
      <c r="D5" s="55" t="s">
        <v>7</v>
      </c>
      <c r="E5" s="55" t="s">
        <v>8</v>
      </c>
      <c r="F5" s="55" t="s">
        <v>9</v>
      </c>
      <c r="G5" s="52" t="s">
        <v>10</v>
      </c>
    </row>
    <row r="6" ht="36.95" customHeight="1" spans="1:7">
      <c r="A6" s="53" t="s">
        <v>41</v>
      </c>
      <c r="B6" s="53" t="s">
        <v>42</v>
      </c>
      <c r="C6" s="53" t="s">
        <v>42</v>
      </c>
      <c r="D6" s="53" t="s">
        <v>42</v>
      </c>
      <c r="E6" s="53" t="s">
        <v>42</v>
      </c>
      <c r="F6" s="53" t="s">
        <v>42</v>
      </c>
      <c r="G6" s="53" t="s">
        <v>42</v>
      </c>
    </row>
    <row r="7" ht="29" customHeight="1" spans="1:7">
      <c r="A7" s="56">
        <v>28</v>
      </c>
      <c r="B7" s="57">
        <f>SUM(C7:G7)</f>
        <v>1274</v>
      </c>
      <c r="C7" s="57">
        <v>266.5</v>
      </c>
      <c r="D7" s="57">
        <v>562.87</v>
      </c>
      <c r="E7" s="57">
        <v>10</v>
      </c>
      <c r="F7" s="57">
        <v>354.63</v>
      </c>
      <c r="G7" s="57">
        <v>80</v>
      </c>
    </row>
  </sheetData>
  <mergeCells count="6">
    <mergeCell ref="A1:G1"/>
    <mergeCell ref="A2:G2"/>
    <mergeCell ref="A3:G3"/>
    <mergeCell ref="D4:G4"/>
    <mergeCell ref="A4:A5"/>
    <mergeCell ref="B4:B5"/>
  </mergeCells>
  <printOptions horizontalCentered="1"/>
  <pageMargins left="0.590277777777778" right="0.590277777777778" top="0.786805555555556" bottom="0.786805555555556" header="0.302777777777778" footer="0.590277777777778"/>
  <pageSetup paperSize="9" orientation="landscape" horizontalDpi="600"/>
  <headerFooter>
    <oddFooter>&amp;C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zoomScale="85" zoomScaleNormal="85" workbookViewId="0">
      <pane xSplit="1" ySplit="7" topLeftCell="B30" activePane="bottomRight" state="frozen"/>
      <selection/>
      <selection pane="topRight"/>
      <selection pane="bottomLeft"/>
      <selection pane="bottomRight" activeCell="E34" sqref="E34"/>
    </sheetView>
  </sheetViews>
  <sheetFormatPr defaultColWidth="10" defaultRowHeight="87" customHeight="1"/>
  <cols>
    <col min="1" max="1" width="3.25" customWidth="1"/>
    <col min="2" max="2" width="6.12962962962963" style="6" customWidth="1"/>
    <col min="3" max="3" width="4.62962962962963" style="6" customWidth="1"/>
    <col min="4" max="4" width="4.62962962962963" style="7" customWidth="1"/>
    <col min="5" max="5" width="5.25" style="7" customWidth="1"/>
    <col min="6" max="6" width="4.37962962962963" style="7" customWidth="1"/>
    <col min="7" max="7" width="16" style="1" customWidth="1"/>
    <col min="8" max="8" width="10.8796296296296" style="6" customWidth="1"/>
    <col min="9" max="9" width="4.62962962962963" style="7" customWidth="1"/>
    <col min="10" max="11" width="8.87962962962963" style="8" customWidth="1"/>
    <col min="12" max="13" width="4.75" style="7" customWidth="1"/>
    <col min="14" max="14" width="26" style="9" customWidth="1"/>
    <col min="15" max="15" width="6.5" style="10" customWidth="1"/>
    <col min="16" max="16" width="7.62962962962963" style="11" customWidth="1"/>
    <col min="17" max="17" width="7.25" style="11" customWidth="1"/>
    <col min="18" max="18" width="5.25" style="11" customWidth="1"/>
    <col min="19" max="19" width="19.1296296296296" style="9" customWidth="1"/>
    <col min="20" max="16378" width="10.3796296296296" customWidth="1"/>
  </cols>
  <sheetData>
    <row r="1" ht="21.75" customHeight="1" spans="1:2">
      <c r="A1" s="12" t="s">
        <v>43</v>
      </c>
      <c r="B1" s="12"/>
    </row>
    <row r="2" ht="35" customHeight="1" spans="1:19">
      <c r="A2" s="13" t="s">
        <v>44</v>
      </c>
      <c r="B2" s="13"/>
      <c r="C2" s="13"/>
      <c r="D2" s="13"/>
      <c r="E2" s="14"/>
      <c r="F2" s="14"/>
      <c r="G2" s="15"/>
      <c r="H2" s="13"/>
      <c r="I2" s="13"/>
      <c r="J2" s="14"/>
      <c r="K2" s="14"/>
      <c r="L2" s="14"/>
      <c r="M2" s="14"/>
      <c r="N2" s="13"/>
      <c r="O2" s="13"/>
      <c r="P2" s="27"/>
      <c r="Q2" s="27"/>
      <c r="R2" s="27"/>
      <c r="S2" s="40"/>
    </row>
    <row r="3" s="1" customFormat="1" ht="24" customHeight="1" spans="1:19">
      <c r="A3" s="9"/>
      <c r="B3" s="9"/>
      <c r="C3" s="6"/>
      <c r="D3" s="7"/>
      <c r="E3" s="7"/>
      <c r="F3" s="7"/>
      <c r="H3" s="6"/>
      <c r="I3" s="7"/>
      <c r="J3" s="8"/>
      <c r="K3" s="28"/>
      <c r="L3" s="28"/>
      <c r="M3" s="28"/>
      <c r="N3" s="9"/>
      <c r="O3" s="6"/>
      <c r="P3" s="11"/>
      <c r="Q3" s="11"/>
      <c r="R3" s="11"/>
      <c r="S3" s="1" t="s">
        <v>45</v>
      </c>
    </row>
    <row r="4" s="1" customFormat="1" ht="25" customHeight="1" spans="1:19">
      <c r="A4" s="16" t="s">
        <v>2</v>
      </c>
      <c r="B4" s="17" t="s">
        <v>46</v>
      </c>
      <c r="C4" s="17"/>
      <c r="D4" s="17"/>
      <c r="E4" s="17" t="s">
        <v>47</v>
      </c>
      <c r="F4" s="17" t="s">
        <v>48</v>
      </c>
      <c r="G4" s="16" t="s">
        <v>49</v>
      </c>
      <c r="H4" s="17" t="s">
        <v>50</v>
      </c>
      <c r="I4" s="17" t="s">
        <v>51</v>
      </c>
      <c r="J4" s="29" t="s">
        <v>52</v>
      </c>
      <c r="K4" s="29"/>
      <c r="L4" s="17" t="s">
        <v>53</v>
      </c>
      <c r="M4" s="17"/>
      <c r="N4" s="17" t="s">
        <v>54</v>
      </c>
      <c r="O4" s="17" t="s">
        <v>55</v>
      </c>
      <c r="P4" s="30" t="s">
        <v>56</v>
      </c>
      <c r="Q4" s="30"/>
      <c r="R4" s="30"/>
      <c r="S4" s="17" t="s">
        <v>57</v>
      </c>
    </row>
    <row r="5" s="1" customFormat="1" ht="19.1" customHeight="1" spans="1:19">
      <c r="A5" s="18"/>
      <c r="B5" s="17" t="s">
        <v>58</v>
      </c>
      <c r="C5" s="17" t="s">
        <v>59</v>
      </c>
      <c r="D5" s="17" t="s">
        <v>60</v>
      </c>
      <c r="E5" s="17"/>
      <c r="F5" s="17"/>
      <c r="G5" s="18"/>
      <c r="H5" s="17"/>
      <c r="I5" s="17"/>
      <c r="J5" s="29" t="s">
        <v>61</v>
      </c>
      <c r="K5" s="29" t="s">
        <v>62</v>
      </c>
      <c r="L5" s="17" t="s">
        <v>63</v>
      </c>
      <c r="M5" s="17" t="s">
        <v>64</v>
      </c>
      <c r="N5" s="17"/>
      <c r="O5" s="17"/>
      <c r="P5" s="30" t="s">
        <v>65</v>
      </c>
      <c r="Q5" s="41"/>
      <c r="R5" s="42"/>
      <c r="S5" s="17"/>
    </row>
    <row r="6" s="1" customFormat="1" ht="19.1" customHeight="1" spans="1:19">
      <c r="A6" s="18"/>
      <c r="B6" s="17"/>
      <c r="C6" s="17"/>
      <c r="D6" s="17"/>
      <c r="E6" s="17"/>
      <c r="F6" s="17"/>
      <c r="G6" s="18"/>
      <c r="H6" s="17"/>
      <c r="I6" s="17"/>
      <c r="J6" s="29"/>
      <c r="K6" s="29"/>
      <c r="L6" s="17"/>
      <c r="M6" s="17"/>
      <c r="N6" s="17"/>
      <c r="O6" s="17"/>
      <c r="P6" s="31"/>
      <c r="Q6" s="30" t="s">
        <v>66</v>
      </c>
      <c r="R6" s="43" t="s">
        <v>67</v>
      </c>
      <c r="S6" s="17"/>
    </row>
    <row r="7" s="2" customFormat="1" ht="25" customHeight="1" spans="1:19">
      <c r="A7" s="19"/>
      <c r="B7" s="17"/>
      <c r="C7" s="17"/>
      <c r="D7" s="17"/>
      <c r="E7" s="17"/>
      <c r="F7" s="17"/>
      <c r="G7" s="19"/>
      <c r="H7" s="17"/>
      <c r="I7" s="17"/>
      <c r="J7" s="29"/>
      <c r="K7" s="29"/>
      <c r="L7" s="17"/>
      <c r="M7" s="17"/>
      <c r="N7" s="17"/>
      <c r="O7" s="17"/>
      <c r="P7" s="31"/>
      <c r="Q7" s="30"/>
      <c r="R7" s="44"/>
      <c r="S7" s="17"/>
    </row>
    <row r="8" s="3" customFormat="1" ht="24" customHeight="1" spans="1:19">
      <c r="A8" s="20"/>
      <c r="B8" s="21" t="s">
        <v>68</v>
      </c>
      <c r="C8" s="21"/>
      <c r="D8" s="22"/>
      <c r="E8" s="22"/>
      <c r="F8" s="22"/>
      <c r="G8" s="23"/>
      <c r="H8" s="23"/>
      <c r="I8" s="22"/>
      <c r="J8" s="22"/>
      <c r="K8" s="22"/>
      <c r="L8" s="21"/>
      <c r="M8" s="21"/>
      <c r="N8" s="23"/>
      <c r="O8" s="21"/>
      <c r="P8" s="32">
        <f>P9+P25</f>
        <v>2319.6</v>
      </c>
      <c r="Q8" s="32">
        <f>Q9+Q25</f>
        <v>1274</v>
      </c>
      <c r="R8" s="32">
        <f>R9+R25</f>
        <v>8.46999999999999</v>
      </c>
      <c r="S8" s="23"/>
    </row>
    <row r="9" s="3" customFormat="1" ht="32.25" customHeight="1" spans="1:19">
      <c r="A9" s="20"/>
      <c r="B9" s="22" t="s">
        <v>69</v>
      </c>
      <c r="C9" s="21"/>
      <c r="D9" s="22"/>
      <c r="E9" s="22"/>
      <c r="F9" s="22"/>
      <c r="G9" s="23"/>
      <c r="H9" s="23"/>
      <c r="I9" s="22"/>
      <c r="J9" s="22"/>
      <c r="K9" s="22"/>
      <c r="L9" s="21"/>
      <c r="M9" s="21"/>
      <c r="N9" s="23"/>
      <c r="O9" s="21"/>
      <c r="P9" s="32">
        <f>P10+P23</f>
        <v>1868.5</v>
      </c>
      <c r="Q9" s="32">
        <f>Q10+Q23</f>
        <v>829.37</v>
      </c>
      <c r="R9" s="32">
        <f>R10+R23</f>
        <v>2</v>
      </c>
      <c r="S9" s="23"/>
    </row>
    <row r="10" s="3" customFormat="1" ht="32.25" customHeight="1" spans="1:19">
      <c r="A10" s="20"/>
      <c r="B10" s="17" t="s">
        <v>70</v>
      </c>
      <c r="C10" s="21"/>
      <c r="D10" s="22"/>
      <c r="E10" s="22"/>
      <c r="F10" s="22"/>
      <c r="G10" s="23"/>
      <c r="H10" s="23"/>
      <c r="I10" s="22"/>
      <c r="J10" s="22"/>
      <c r="K10" s="22"/>
      <c r="L10" s="21"/>
      <c r="M10" s="21"/>
      <c r="N10" s="23"/>
      <c r="O10" s="21"/>
      <c r="P10" s="32">
        <f>P11</f>
        <v>268.5</v>
      </c>
      <c r="Q10" s="32">
        <f>Q11</f>
        <v>266.5</v>
      </c>
      <c r="R10" s="32">
        <f>R11</f>
        <v>2</v>
      </c>
      <c r="S10" s="23"/>
    </row>
    <row r="11" s="3" customFormat="1" ht="21.75" customHeight="1" spans="1:19">
      <c r="A11" s="20"/>
      <c r="B11" s="17" t="s">
        <v>6</v>
      </c>
      <c r="C11" s="21"/>
      <c r="D11" s="22"/>
      <c r="E11" s="22"/>
      <c r="F11" s="22"/>
      <c r="G11" s="23"/>
      <c r="H11" s="23"/>
      <c r="I11" s="22"/>
      <c r="J11" s="22"/>
      <c r="K11" s="22"/>
      <c r="L11" s="21"/>
      <c r="M11" s="21"/>
      <c r="N11" s="23"/>
      <c r="O11" s="21"/>
      <c r="P11" s="32">
        <f>SUM(P12:P22)</f>
        <v>268.5</v>
      </c>
      <c r="Q11" s="32">
        <f>SUM(Q12:Q22)</f>
        <v>266.5</v>
      </c>
      <c r="R11" s="32">
        <f>SUM(R12:R22)</f>
        <v>2</v>
      </c>
      <c r="S11" s="23"/>
    </row>
    <row r="12" s="3" customFormat="1" ht="94" customHeight="1" spans="1:19">
      <c r="A12" s="20">
        <v>1</v>
      </c>
      <c r="B12" s="24" t="s">
        <v>71</v>
      </c>
      <c r="C12" s="24" t="s">
        <v>72</v>
      </c>
      <c r="D12" s="17" t="s">
        <v>6</v>
      </c>
      <c r="E12" s="24" t="s">
        <v>20</v>
      </c>
      <c r="F12" s="24" t="s">
        <v>73</v>
      </c>
      <c r="G12" s="25" t="s">
        <v>74</v>
      </c>
      <c r="H12" s="25" t="s">
        <v>75</v>
      </c>
      <c r="I12" s="24" t="s">
        <v>76</v>
      </c>
      <c r="J12" s="33">
        <v>45292</v>
      </c>
      <c r="K12" s="33">
        <v>45566</v>
      </c>
      <c r="L12" s="24" t="s">
        <v>77</v>
      </c>
      <c r="M12" s="24" t="s">
        <v>78</v>
      </c>
      <c r="N12" s="25" t="s">
        <v>79</v>
      </c>
      <c r="O12" s="24" t="s">
        <v>80</v>
      </c>
      <c r="P12" s="34">
        <v>30</v>
      </c>
      <c r="Q12" s="34">
        <v>30</v>
      </c>
      <c r="R12" s="34"/>
      <c r="S12" s="25" t="s">
        <v>81</v>
      </c>
    </row>
    <row r="13" s="3" customFormat="1" ht="96" customHeight="1" spans="1:19">
      <c r="A13" s="20">
        <v>2</v>
      </c>
      <c r="B13" s="24" t="s">
        <v>71</v>
      </c>
      <c r="C13" s="24" t="s">
        <v>72</v>
      </c>
      <c r="D13" s="17" t="s">
        <v>6</v>
      </c>
      <c r="E13" s="24" t="s">
        <v>82</v>
      </c>
      <c r="F13" s="24" t="s">
        <v>83</v>
      </c>
      <c r="G13" s="25" t="s">
        <v>84</v>
      </c>
      <c r="H13" s="25" t="s">
        <v>85</v>
      </c>
      <c r="I13" s="24" t="s">
        <v>76</v>
      </c>
      <c r="J13" s="35" t="s">
        <v>86</v>
      </c>
      <c r="K13" s="35" t="s">
        <v>87</v>
      </c>
      <c r="L13" s="24" t="s">
        <v>77</v>
      </c>
      <c r="M13" s="24" t="s">
        <v>88</v>
      </c>
      <c r="N13" s="25" t="s">
        <v>89</v>
      </c>
      <c r="O13" s="24" t="s">
        <v>90</v>
      </c>
      <c r="P13" s="34">
        <v>11.5</v>
      </c>
      <c r="Q13" s="34">
        <v>11.5</v>
      </c>
      <c r="R13" s="34"/>
      <c r="S13" s="25" t="s">
        <v>91</v>
      </c>
    </row>
    <row r="14" s="3" customFormat="1" ht="93" customHeight="1" spans="1:19">
      <c r="A14" s="20">
        <v>3</v>
      </c>
      <c r="B14" s="24" t="s">
        <v>71</v>
      </c>
      <c r="C14" s="24" t="s">
        <v>72</v>
      </c>
      <c r="D14" s="17" t="s">
        <v>6</v>
      </c>
      <c r="E14" s="24" t="s">
        <v>82</v>
      </c>
      <c r="F14" s="24" t="s">
        <v>83</v>
      </c>
      <c r="G14" s="25" t="s">
        <v>92</v>
      </c>
      <c r="H14" s="25" t="s">
        <v>93</v>
      </c>
      <c r="I14" s="24" t="s">
        <v>76</v>
      </c>
      <c r="J14" s="35" t="s">
        <v>86</v>
      </c>
      <c r="K14" s="35" t="s">
        <v>87</v>
      </c>
      <c r="L14" s="24" t="s">
        <v>77</v>
      </c>
      <c r="M14" s="24" t="s">
        <v>88</v>
      </c>
      <c r="N14" s="25" t="s">
        <v>94</v>
      </c>
      <c r="O14" s="24" t="s">
        <v>95</v>
      </c>
      <c r="P14" s="34">
        <v>42.5</v>
      </c>
      <c r="Q14" s="34">
        <v>42.5</v>
      </c>
      <c r="R14" s="34"/>
      <c r="S14" s="25" t="s">
        <v>96</v>
      </c>
    </row>
    <row r="15" s="3" customFormat="1" ht="106" customHeight="1" spans="1:19">
      <c r="A15" s="20">
        <v>4</v>
      </c>
      <c r="B15" s="24" t="s">
        <v>71</v>
      </c>
      <c r="C15" s="24" t="s">
        <v>72</v>
      </c>
      <c r="D15" s="17" t="s">
        <v>6</v>
      </c>
      <c r="E15" s="24" t="s">
        <v>22</v>
      </c>
      <c r="F15" s="24" t="s">
        <v>97</v>
      </c>
      <c r="G15" s="25" t="s">
        <v>98</v>
      </c>
      <c r="H15" s="25" t="s">
        <v>99</v>
      </c>
      <c r="I15" s="24" t="s">
        <v>76</v>
      </c>
      <c r="J15" s="36">
        <v>45292</v>
      </c>
      <c r="K15" s="36">
        <v>45566</v>
      </c>
      <c r="L15" s="24" t="s">
        <v>77</v>
      </c>
      <c r="M15" s="24" t="s">
        <v>100</v>
      </c>
      <c r="N15" s="25" t="s">
        <v>101</v>
      </c>
      <c r="O15" s="24" t="s">
        <v>102</v>
      </c>
      <c r="P15" s="34">
        <v>13</v>
      </c>
      <c r="Q15" s="34">
        <v>13</v>
      </c>
      <c r="R15" s="45"/>
      <c r="S15" s="25" t="s">
        <v>103</v>
      </c>
    </row>
    <row r="16" s="3" customFormat="1" ht="97" customHeight="1" spans="1:19">
      <c r="A16" s="20">
        <v>5</v>
      </c>
      <c r="B16" s="24" t="s">
        <v>71</v>
      </c>
      <c r="C16" s="24" t="s">
        <v>72</v>
      </c>
      <c r="D16" s="17" t="s">
        <v>6</v>
      </c>
      <c r="E16" s="24" t="s">
        <v>23</v>
      </c>
      <c r="F16" s="24" t="s">
        <v>104</v>
      </c>
      <c r="G16" s="25" t="s">
        <v>105</v>
      </c>
      <c r="H16" s="25" t="s">
        <v>106</v>
      </c>
      <c r="I16" s="24" t="s">
        <v>76</v>
      </c>
      <c r="J16" s="33">
        <v>45261</v>
      </c>
      <c r="K16" s="33">
        <v>45444</v>
      </c>
      <c r="L16" s="24" t="s">
        <v>77</v>
      </c>
      <c r="M16" s="24" t="s">
        <v>107</v>
      </c>
      <c r="N16" s="25" t="s">
        <v>108</v>
      </c>
      <c r="O16" s="24" t="s">
        <v>109</v>
      </c>
      <c r="P16" s="34">
        <v>11.5</v>
      </c>
      <c r="Q16" s="34">
        <v>11.5</v>
      </c>
      <c r="R16" s="34"/>
      <c r="S16" s="25" t="s">
        <v>110</v>
      </c>
    </row>
    <row r="17" s="3" customFormat="1" ht="90" customHeight="1" spans="1:19">
      <c r="A17" s="20">
        <v>6</v>
      </c>
      <c r="B17" s="24" t="s">
        <v>71</v>
      </c>
      <c r="C17" s="24" t="s">
        <v>72</v>
      </c>
      <c r="D17" s="17" t="s">
        <v>6</v>
      </c>
      <c r="E17" s="24" t="s">
        <v>111</v>
      </c>
      <c r="F17" s="24" t="s">
        <v>112</v>
      </c>
      <c r="G17" s="25" t="s">
        <v>113</v>
      </c>
      <c r="H17" s="25" t="s">
        <v>114</v>
      </c>
      <c r="I17" s="24" t="s">
        <v>76</v>
      </c>
      <c r="J17" s="33">
        <v>45292</v>
      </c>
      <c r="K17" s="33">
        <v>41852</v>
      </c>
      <c r="L17" s="24" t="s">
        <v>77</v>
      </c>
      <c r="M17" s="24" t="s">
        <v>111</v>
      </c>
      <c r="N17" s="26" t="s">
        <v>115</v>
      </c>
      <c r="O17" s="24" t="s">
        <v>116</v>
      </c>
      <c r="P17" s="37">
        <v>18.3</v>
      </c>
      <c r="Q17" s="37">
        <v>18.3</v>
      </c>
      <c r="R17" s="34"/>
      <c r="S17" s="25" t="s">
        <v>117</v>
      </c>
    </row>
    <row r="18" s="3" customFormat="1" ht="96" customHeight="1" spans="1:19">
      <c r="A18" s="20">
        <v>7</v>
      </c>
      <c r="B18" s="24" t="s">
        <v>71</v>
      </c>
      <c r="C18" s="24" t="s">
        <v>72</v>
      </c>
      <c r="D18" s="17" t="s">
        <v>6</v>
      </c>
      <c r="E18" s="24" t="s">
        <v>111</v>
      </c>
      <c r="F18" s="24" t="s">
        <v>112</v>
      </c>
      <c r="G18" s="25" t="s">
        <v>118</v>
      </c>
      <c r="H18" s="25" t="s">
        <v>119</v>
      </c>
      <c r="I18" s="24" t="s">
        <v>76</v>
      </c>
      <c r="J18" s="33">
        <v>45292</v>
      </c>
      <c r="K18" s="33">
        <v>41852</v>
      </c>
      <c r="L18" s="24" t="s">
        <v>77</v>
      </c>
      <c r="M18" s="24" t="s">
        <v>111</v>
      </c>
      <c r="N18" s="25" t="s">
        <v>120</v>
      </c>
      <c r="O18" s="24" t="s">
        <v>121</v>
      </c>
      <c r="P18" s="34">
        <v>12.7</v>
      </c>
      <c r="Q18" s="34">
        <v>12.7</v>
      </c>
      <c r="R18" s="34"/>
      <c r="S18" s="25" t="s">
        <v>122</v>
      </c>
    </row>
    <row r="19" s="3" customFormat="1" ht="89" customHeight="1" spans="1:19">
      <c r="A19" s="20">
        <v>8</v>
      </c>
      <c r="B19" s="24" t="s">
        <v>71</v>
      </c>
      <c r="C19" s="24" t="s">
        <v>72</v>
      </c>
      <c r="D19" s="17" t="s">
        <v>6</v>
      </c>
      <c r="E19" s="24" t="s">
        <v>25</v>
      </c>
      <c r="F19" s="24" t="s">
        <v>123</v>
      </c>
      <c r="G19" s="25" t="s">
        <v>124</v>
      </c>
      <c r="H19" s="25" t="s">
        <v>125</v>
      </c>
      <c r="I19" s="24" t="s">
        <v>76</v>
      </c>
      <c r="J19" s="36">
        <v>45292</v>
      </c>
      <c r="K19" s="36">
        <v>45444</v>
      </c>
      <c r="L19" s="24" t="s">
        <v>77</v>
      </c>
      <c r="M19" s="24" t="s">
        <v>126</v>
      </c>
      <c r="N19" s="25" t="s">
        <v>127</v>
      </c>
      <c r="O19" s="24" t="s">
        <v>128</v>
      </c>
      <c r="P19" s="34">
        <v>22</v>
      </c>
      <c r="Q19" s="34">
        <v>20</v>
      </c>
      <c r="R19" s="34">
        <v>2</v>
      </c>
      <c r="S19" s="25" t="s">
        <v>129</v>
      </c>
    </row>
    <row r="20" s="3" customFormat="1" ht="92" customHeight="1" spans="1:19">
      <c r="A20" s="20">
        <v>9</v>
      </c>
      <c r="B20" s="24" t="s">
        <v>71</v>
      </c>
      <c r="C20" s="24" t="s">
        <v>72</v>
      </c>
      <c r="D20" s="17" t="s">
        <v>6</v>
      </c>
      <c r="E20" s="24" t="s">
        <v>26</v>
      </c>
      <c r="F20" s="24" t="s">
        <v>130</v>
      </c>
      <c r="G20" s="25" t="s">
        <v>131</v>
      </c>
      <c r="H20" s="25" t="s">
        <v>132</v>
      </c>
      <c r="I20" s="24" t="s">
        <v>76</v>
      </c>
      <c r="J20" s="33">
        <v>45352</v>
      </c>
      <c r="K20" s="33">
        <v>45566</v>
      </c>
      <c r="L20" s="24" t="s">
        <v>77</v>
      </c>
      <c r="M20" s="24" t="s">
        <v>133</v>
      </c>
      <c r="N20" s="25" t="s">
        <v>134</v>
      </c>
      <c r="O20" s="24" t="s">
        <v>135</v>
      </c>
      <c r="P20" s="34">
        <v>30</v>
      </c>
      <c r="Q20" s="34">
        <v>30</v>
      </c>
      <c r="R20" s="34"/>
      <c r="S20" s="25" t="s">
        <v>136</v>
      </c>
    </row>
    <row r="21" s="3" customFormat="1" ht="84" customHeight="1" spans="1:19">
      <c r="A21" s="20">
        <v>10</v>
      </c>
      <c r="B21" s="22" t="s">
        <v>71</v>
      </c>
      <c r="C21" s="22" t="s">
        <v>72</v>
      </c>
      <c r="D21" s="17" t="s">
        <v>6</v>
      </c>
      <c r="E21" s="22" t="s">
        <v>27</v>
      </c>
      <c r="F21" s="24" t="s">
        <v>137</v>
      </c>
      <c r="G21" s="25" t="s">
        <v>138</v>
      </c>
      <c r="H21" s="25" t="s">
        <v>139</v>
      </c>
      <c r="I21" s="24" t="s">
        <v>76</v>
      </c>
      <c r="J21" s="35" t="s">
        <v>140</v>
      </c>
      <c r="K21" s="35" t="s">
        <v>141</v>
      </c>
      <c r="L21" s="24" t="s">
        <v>77</v>
      </c>
      <c r="M21" s="24" t="s">
        <v>142</v>
      </c>
      <c r="N21" s="25" t="s">
        <v>143</v>
      </c>
      <c r="O21" s="24" t="s">
        <v>144</v>
      </c>
      <c r="P21" s="34">
        <v>47</v>
      </c>
      <c r="Q21" s="34">
        <v>47</v>
      </c>
      <c r="R21" s="34"/>
      <c r="S21" s="25" t="s">
        <v>145</v>
      </c>
    </row>
    <row r="22" s="3" customFormat="1" ht="96" customHeight="1" spans="1:19">
      <c r="A22" s="20">
        <v>11</v>
      </c>
      <c r="B22" s="22" t="s">
        <v>71</v>
      </c>
      <c r="C22" s="22" t="s">
        <v>72</v>
      </c>
      <c r="D22" s="17" t="s">
        <v>6</v>
      </c>
      <c r="E22" s="22" t="s">
        <v>27</v>
      </c>
      <c r="F22" s="24" t="s">
        <v>146</v>
      </c>
      <c r="G22" s="25" t="s">
        <v>147</v>
      </c>
      <c r="H22" s="25" t="s">
        <v>148</v>
      </c>
      <c r="I22" s="24" t="s">
        <v>76</v>
      </c>
      <c r="J22" s="35" t="s">
        <v>140</v>
      </c>
      <c r="K22" s="35" t="s">
        <v>141</v>
      </c>
      <c r="L22" s="24" t="s">
        <v>77</v>
      </c>
      <c r="M22" s="24" t="s">
        <v>142</v>
      </c>
      <c r="N22" s="25" t="s">
        <v>149</v>
      </c>
      <c r="O22" s="24" t="s">
        <v>150</v>
      </c>
      <c r="P22" s="34">
        <v>30</v>
      </c>
      <c r="Q22" s="34">
        <v>30</v>
      </c>
      <c r="R22" s="34"/>
      <c r="S22" s="25" t="s">
        <v>151</v>
      </c>
    </row>
    <row r="23" s="4" customFormat="1" ht="39.75" customHeight="1" spans="1:19">
      <c r="A23" s="20"/>
      <c r="B23" s="24" t="s">
        <v>152</v>
      </c>
      <c r="C23" s="24"/>
      <c r="D23" s="24"/>
      <c r="E23" s="24"/>
      <c r="F23" s="24"/>
      <c r="G23" s="26"/>
      <c r="H23" s="25"/>
      <c r="I23" s="24"/>
      <c r="J23" s="22"/>
      <c r="K23" s="22"/>
      <c r="L23" s="24"/>
      <c r="M23" s="24"/>
      <c r="N23" s="25"/>
      <c r="O23" s="24"/>
      <c r="P23" s="34">
        <f>SUM(P24:P24)</f>
        <v>1600</v>
      </c>
      <c r="Q23" s="34">
        <f>SUM(Q24:Q24)</f>
        <v>562.87</v>
      </c>
      <c r="R23" s="34"/>
      <c r="S23" s="25"/>
    </row>
    <row r="24" s="4" customFormat="1" ht="64" customHeight="1" spans="1:19">
      <c r="A24" s="20">
        <v>12</v>
      </c>
      <c r="B24" s="24" t="s">
        <v>153</v>
      </c>
      <c r="C24" s="24" t="s">
        <v>154</v>
      </c>
      <c r="D24" s="24" t="s">
        <v>155</v>
      </c>
      <c r="E24" s="24" t="s">
        <v>156</v>
      </c>
      <c r="F24" s="24" t="s">
        <v>157</v>
      </c>
      <c r="G24" s="25" t="s">
        <v>158</v>
      </c>
      <c r="H24" s="25" t="s">
        <v>159</v>
      </c>
      <c r="I24" s="24" t="s">
        <v>76</v>
      </c>
      <c r="J24" s="33">
        <v>45292</v>
      </c>
      <c r="K24" s="33">
        <v>45627</v>
      </c>
      <c r="L24" s="24" t="s">
        <v>29</v>
      </c>
      <c r="M24" s="24" t="s">
        <v>29</v>
      </c>
      <c r="N24" s="25" t="s">
        <v>160</v>
      </c>
      <c r="O24" s="24" t="s">
        <v>161</v>
      </c>
      <c r="P24" s="34">
        <v>1600</v>
      </c>
      <c r="Q24" s="37">
        <v>562.87</v>
      </c>
      <c r="R24" s="34"/>
      <c r="S24" s="25" t="s">
        <v>162</v>
      </c>
    </row>
    <row r="25" s="2" customFormat="1" ht="46" customHeight="1" spans="1:19">
      <c r="A25" s="20"/>
      <c r="B25" s="24" t="s">
        <v>163</v>
      </c>
      <c r="C25" s="24"/>
      <c r="D25" s="24"/>
      <c r="E25" s="24"/>
      <c r="F25" s="24"/>
      <c r="G25" s="26"/>
      <c r="H25" s="25"/>
      <c r="I25" s="24"/>
      <c r="J25" s="22"/>
      <c r="K25" s="22"/>
      <c r="L25" s="24"/>
      <c r="M25" s="24"/>
      <c r="N25" s="25"/>
      <c r="O25" s="24"/>
      <c r="P25" s="34">
        <f>P26+P44</f>
        <v>451.1</v>
      </c>
      <c r="Q25" s="34">
        <f>Q26+Q44</f>
        <v>444.63</v>
      </c>
      <c r="R25" s="34">
        <f>R26+R44</f>
        <v>6.47</v>
      </c>
      <c r="S25" s="25"/>
    </row>
    <row r="26" s="2" customFormat="1" ht="33.75" customHeight="1" spans="1:19">
      <c r="A26" s="20"/>
      <c r="B26" s="24" t="s">
        <v>164</v>
      </c>
      <c r="C26" s="24"/>
      <c r="D26" s="24"/>
      <c r="E26" s="24"/>
      <c r="F26" s="24"/>
      <c r="G26" s="26"/>
      <c r="H26" s="25"/>
      <c r="I26" s="24"/>
      <c r="J26" s="22"/>
      <c r="K26" s="22"/>
      <c r="L26" s="24"/>
      <c r="M26" s="24"/>
      <c r="N26" s="25"/>
      <c r="O26" s="24"/>
      <c r="P26" s="34">
        <f>P27+P42</f>
        <v>371.1</v>
      </c>
      <c r="Q26" s="34">
        <f>Q27+Q42</f>
        <v>364.63</v>
      </c>
      <c r="R26" s="34">
        <f>R27+R42</f>
        <v>6.47</v>
      </c>
      <c r="S26" s="25"/>
    </row>
    <row r="27" s="2" customFormat="1" ht="46.5" customHeight="1" spans="1:19">
      <c r="A27" s="20"/>
      <c r="B27" s="24" t="s">
        <v>165</v>
      </c>
      <c r="C27" s="24"/>
      <c r="D27" s="24"/>
      <c r="E27" s="24"/>
      <c r="F27" s="24"/>
      <c r="G27" s="26"/>
      <c r="H27" s="25"/>
      <c r="I27" s="24"/>
      <c r="J27" s="22"/>
      <c r="K27" s="22"/>
      <c r="L27" s="24"/>
      <c r="M27" s="24"/>
      <c r="N27" s="25"/>
      <c r="O27" s="24"/>
      <c r="P27" s="34">
        <f>SUM(P28:P41)</f>
        <v>361.1</v>
      </c>
      <c r="Q27" s="34">
        <f>SUM(Q28:Q41)</f>
        <v>354.63</v>
      </c>
      <c r="R27" s="34">
        <f>SUM(R28:R41)</f>
        <v>6.47</v>
      </c>
      <c r="S27" s="25"/>
    </row>
    <row r="28" s="2" customFormat="1" ht="80" customHeight="1" spans="1:19">
      <c r="A28" s="20">
        <v>13</v>
      </c>
      <c r="B28" s="24" t="s">
        <v>71</v>
      </c>
      <c r="C28" s="24" t="s">
        <v>72</v>
      </c>
      <c r="D28" s="24" t="s">
        <v>9</v>
      </c>
      <c r="E28" s="24" t="s">
        <v>11</v>
      </c>
      <c r="F28" s="24" t="s">
        <v>166</v>
      </c>
      <c r="G28" s="25" t="s">
        <v>167</v>
      </c>
      <c r="H28" s="25" t="s">
        <v>168</v>
      </c>
      <c r="I28" s="24" t="s">
        <v>169</v>
      </c>
      <c r="J28" s="38">
        <v>45261</v>
      </c>
      <c r="K28" s="38">
        <v>45413</v>
      </c>
      <c r="L28" s="24" t="s">
        <v>77</v>
      </c>
      <c r="M28" s="24" t="s">
        <v>170</v>
      </c>
      <c r="N28" s="25" t="s">
        <v>171</v>
      </c>
      <c r="O28" s="24" t="s">
        <v>172</v>
      </c>
      <c r="P28" s="34">
        <v>30</v>
      </c>
      <c r="Q28" s="34">
        <v>30</v>
      </c>
      <c r="R28" s="34"/>
      <c r="S28" s="25" t="s">
        <v>173</v>
      </c>
    </row>
    <row r="29" s="2" customFormat="1" ht="182" customHeight="1" spans="1:19">
      <c r="A29" s="20">
        <v>14</v>
      </c>
      <c r="B29" s="24" t="s">
        <v>71</v>
      </c>
      <c r="C29" s="24" t="s">
        <v>72</v>
      </c>
      <c r="D29" s="24" t="s">
        <v>9</v>
      </c>
      <c r="E29" s="24" t="s">
        <v>11</v>
      </c>
      <c r="F29" s="24" t="s">
        <v>174</v>
      </c>
      <c r="G29" s="25" t="s">
        <v>175</v>
      </c>
      <c r="H29" s="25" t="s">
        <v>176</v>
      </c>
      <c r="I29" s="24" t="s">
        <v>76</v>
      </c>
      <c r="J29" s="38">
        <v>45292</v>
      </c>
      <c r="K29" s="38">
        <v>45566</v>
      </c>
      <c r="L29" s="24" t="s">
        <v>77</v>
      </c>
      <c r="M29" s="24" t="s">
        <v>170</v>
      </c>
      <c r="N29" s="25" t="s">
        <v>177</v>
      </c>
      <c r="O29" s="24" t="s">
        <v>178</v>
      </c>
      <c r="P29" s="34">
        <v>100</v>
      </c>
      <c r="Q29" s="34">
        <v>100</v>
      </c>
      <c r="R29" s="34"/>
      <c r="S29" s="25" t="s">
        <v>179</v>
      </c>
    </row>
    <row r="30" s="2" customFormat="1" ht="97" customHeight="1" spans="1:19">
      <c r="A30" s="20">
        <v>15</v>
      </c>
      <c r="B30" s="24" t="s">
        <v>71</v>
      </c>
      <c r="C30" s="24" t="s">
        <v>72</v>
      </c>
      <c r="D30" s="24" t="s">
        <v>9</v>
      </c>
      <c r="E30" s="24" t="s">
        <v>12</v>
      </c>
      <c r="F30" s="24" t="s">
        <v>180</v>
      </c>
      <c r="G30" s="25" t="s">
        <v>181</v>
      </c>
      <c r="H30" s="25" t="s">
        <v>182</v>
      </c>
      <c r="I30" s="24" t="s">
        <v>76</v>
      </c>
      <c r="J30" s="33">
        <v>45383</v>
      </c>
      <c r="K30" s="33">
        <v>45505</v>
      </c>
      <c r="L30" s="24" t="s">
        <v>77</v>
      </c>
      <c r="M30" s="24" t="s">
        <v>183</v>
      </c>
      <c r="N30" s="25" t="s">
        <v>184</v>
      </c>
      <c r="O30" s="24" t="s">
        <v>185</v>
      </c>
      <c r="P30" s="34">
        <v>30</v>
      </c>
      <c r="Q30" s="34">
        <v>30</v>
      </c>
      <c r="R30" s="34"/>
      <c r="S30" s="25" t="s">
        <v>186</v>
      </c>
    </row>
    <row r="31" s="4" customFormat="1" ht="100" customHeight="1" spans="1:19">
      <c r="A31" s="20">
        <v>16</v>
      </c>
      <c r="B31" s="24" t="s">
        <v>71</v>
      </c>
      <c r="C31" s="24" t="s">
        <v>72</v>
      </c>
      <c r="D31" s="24" t="s">
        <v>9</v>
      </c>
      <c r="E31" s="24" t="s">
        <v>187</v>
      </c>
      <c r="F31" s="24" t="s">
        <v>188</v>
      </c>
      <c r="G31" s="25" t="s">
        <v>189</v>
      </c>
      <c r="H31" s="25" t="s">
        <v>190</v>
      </c>
      <c r="I31" s="24" t="s">
        <v>76</v>
      </c>
      <c r="J31" s="35" t="s">
        <v>191</v>
      </c>
      <c r="K31" s="35" t="s">
        <v>192</v>
      </c>
      <c r="L31" s="24" t="s">
        <v>77</v>
      </c>
      <c r="M31" s="24" t="s">
        <v>193</v>
      </c>
      <c r="N31" s="25" t="s">
        <v>194</v>
      </c>
      <c r="O31" s="24" t="s">
        <v>195</v>
      </c>
      <c r="P31" s="34">
        <v>18</v>
      </c>
      <c r="Q31" s="34">
        <v>18</v>
      </c>
      <c r="R31" s="34"/>
      <c r="S31" s="25" t="s">
        <v>196</v>
      </c>
    </row>
    <row r="32" s="2" customFormat="1" ht="116" customHeight="1" spans="1:19">
      <c r="A32" s="20">
        <v>17</v>
      </c>
      <c r="B32" s="24" t="s">
        <v>71</v>
      </c>
      <c r="C32" s="24" t="s">
        <v>72</v>
      </c>
      <c r="D32" s="24" t="s">
        <v>9</v>
      </c>
      <c r="E32" s="24" t="s">
        <v>14</v>
      </c>
      <c r="F32" s="24" t="s">
        <v>197</v>
      </c>
      <c r="G32" s="25" t="s">
        <v>198</v>
      </c>
      <c r="H32" s="25" t="s">
        <v>199</v>
      </c>
      <c r="I32" s="24" t="s">
        <v>76</v>
      </c>
      <c r="J32" s="33">
        <v>45352</v>
      </c>
      <c r="K32" s="33">
        <v>45505</v>
      </c>
      <c r="L32" s="24" t="s">
        <v>77</v>
      </c>
      <c r="M32" s="24" t="s">
        <v>200</v>
      </c>
      <c r="N32" s="25" t="s">
        <v>201</v>
      </c>
      <c r="O32" s="24" t="s">
        <v>202</v>
      </c>
      <c r="P32" s="34">
        <v>17.3</v>
      </c>
      <c r="Q32" s="34">
        <v>17.3</v>
      </c>
      <c r="R32" s="34"/>
      <c r="S32" s="25" t="s">
        <v>203</v>
      </c>
    </row>
    <row r="33" s="4" customFormat="1" ht="86" customHeight="1" spans="1:19">
      <c r="A33" s="20">
        <v>18</v>
      </c>
      <c r="B33" s="24" t="s">
        <v>71</v>
      </c>
      <c r="C33" s="24" t="s">
        <v>72</v>
      </c>
      <c r="D33" s="24" t="s">
        <v>9</v>
      </c>
      <c r="E33" s="24" t="s">
        <v>14</v>
      </c>
      <c r="F33" s="24" t="s">
        <v>204</v>
      </c>
      <c r="G33" s="25" t="s">
        <v>205</v>
      </c>
      <c r="H33" s="25" t="s">
        <v>206</v>
      </c>
      <c r="I33" s="24" t="s">
        <v>76</v>
      </c>
      <c r="J33" s="33">
        <v>45352</v>
      </c>
      <c r="K33" s="33">
        <v>45505</v>
      </c>
      <c r="L33" s="24" t="s">
        <v>77</v>
      </c>
      <c r="M33" s="24" t="s">
        <v>200</v>
      </c>
      <c r="N33" s="25" t="s">
        <v>207</v>
      </c>
      <c r="O33" s="24" t="s">
        <v>202</v>
      </c>
      <c r="P33" s="34">
        <v>16.47</v>
      </c>
      <c r="Q33" s="34">
        <v>10</v>
      </c>
      <c r="R33" s="34">
        <v>6.47</v>
      </c>
      <c r="S33" s="25" t="s">
        <v>208</v>
      </c>
    </row>
    <row r="34" s="2" customFormat="1" ht="67" customHeight="1" spans="1:19">
      <c r="A34" s="20">
        <v>19</v>
      </c>
      <c r="B34" s="24" t="s">
        <v>71</v>
      </c>
      <c r="C34" s="24" t="s">
        <v>72</v>
      </c>
      <c r="D34" s="24" t="s">
        <v>9</v>
      </c>
      <c r="E34" s="24" t="s">
        <v>15</v>
      </c>
      <c r="F34" s="24" t="s">
        <v>209</v>
      </c>
      <c r="G34" s="25" t="s">
        <v>210</v>
      </c>
      <c r="H34" s="25" t="s">
        <v>211</v>
      </c>
      <c r="I34" s="24" t="s">
        <v>76</v>
      </c>
      <c r="J34" s="33">
        <v>45292</v>
      </c>
      <c r="K34" s="33">
        <v>45627</v>
      </c>
      <c r="L34" s="24" t="s">
        <v>77</v>
      </c>
      <c r="M34" s="24" t="s">
        <v>212</v>
      </c>
      <c r="N34" s="25" t="s">
        <v>213</v>
      </c>
      <c r="O34" s="24" t="s">
        <v>214</v>
      </c>
      <c r="P34" s="34">
        <v>22.33</v>
      </c>
      <c r="Q34" s="34">
        <v>22.33</v>
      </c>
      <c r="R34" s="34"/>
      <c r="S34" s="25" t="s">
        <v>215</v>
      </c>
    </row>
    <row r="35" s="2" customFormat="1" ht="94" customHeight="1" spans="1:19">
      <c r="A35" s="20">
        <v>20</v>
      </c>
      <c r="B35" s="24" t="s">
        <v>71</v>
      </c>
      <c r="C35" s="24" t="s">
        <v>72</v>
      </c>
      <c r="D35" s="24" t="s">
        <v>9</v>
      </c>
      <c r="E35" s="24" t="s">
        <v>16</v>
      </c>
      <c r="F35" s="24" t="s">
        <v>216</v>
      </c>
      <c r="G35" s="25" t="s">
        <v>217</v>
      </c>
      <c r="H35" s="25" t="s">
        <v>218</v>
      </c>
      <c r="I35" s="24" t="s">
        <v>76</v>
      </c>
      <c r="J35" s="33">
        <v>45323</v>
      </c>
      <c r="K35" s="33">
        <v>45566</v>
      </c>
      <c r="L35" s="24" t="s">
        <v>77</v>
      </c>
      <c r="M35" s="24" t="s">
        <v>219</v>
      </c>
      <c r="N35" s="25" t="s">
        <v>220</v>
      </c>
      <c r="O35" s="24" t="s">
        <v>221</v>
      </c>
      <c r="P35" s="34">
        <v>30</v>
      </c>
      <c r="Q35" s="34">
        <v>30</v>
      </c>
      <c r="R35" s="34"/>
      <c r="S35" s="25" t="s">
        <v>222</v>
      </c>
    </row>
    <row r="36" s="4" customFormat="1" ht="90" customHeight="1" spans="1:19">
      <c r="A36" s="20">
        <v>21</v>
      </c>
      <c r="B36" s="24" t="s">
        <v>71</v>
      </c>
      <c r="C36" s="24" t="s">
        <v>72</v>
      </c>
      <c r="D36" s="24" t="s">
        <v>9</v>
      </c>
      <c r="E36" s="24" t="s">
        <v>17</v>
      </c>
      <c r="F36" s="24" t="s">
        <v>223</v>
      </c>
      <c r="G36" s="25" t="s">
        <v>224</v>
      </c>
      <c r="H36" s="25" t="s">
        <v>225</v>
      </c>
      <c r="I36" s="24" t="s">
        <v>226</v>
      </c>
      <c r="J36" s="33">
        <v>45261</v>
      </c>
      <c r="K36" s="33">
        <v>45444</v>
      </c>
      <c r="L36" s="24" t="s">
        <v>77</v>
      </c>
      <c r="M36" s="24" t="s">
        <v>227</v>
      </c>
      <c r="N36" s="25" t="s">
        <v>228</v>
      </c>
      <c r="O36" s="24" t="s">
        <v>229</v>
      </c>
      <c r="P36" s="34">
        <v>30</v>
      </c>
      <c r="Q36" s="34">
        <v>30</v>
      </c>
      <c r="R36" s="34"/>
      <c r="S36" s="25" t="s">
        <v>230</v>
      </c>
    </row>
    <row r="37" s="2" customFormat="1" ht="97" customHeight="1" spans="1:19">
      <c r="A37" s="20">
        <v>22</v>
      </c>
      <c r="B37" s="24" t="s">
        <v>71</v>
      </c>
      <c r="C37" s="24" t="s">
        <v>72</v>
      </c>
      <c r="D37" s="24" t="s">
        <v>9</v>
      </c>
      <c r="E37" s="24" t="s">
        <v>18</v>
      </c>
      <c r="F37" s="24" t="s">
        <v>231</v>
      </c>
      <c r="G37" s="25" t="s">
        <v>232</v>
      </c>
      <c r="H37" s="25" t="s">
        <v>233</v>
      </c>
      <c r="I37" s="24" t="s">
        <v>76</v>
      </c>
      <c r="J37" s="33">
        <v>45292</v>
      </c>
      <c r="K37" s="33">
        <v>45657</v>
      </c>
      <c r="L37" s="24" t="s">
        <v>77</v>
      </c>
      <c r="M37" s="24" t="s">
        <v>234</v>
      </c>
      <c r="N37" s="25" t="s">
        <v>235</v>
      </c>
      <c r="O37" s="24" t="s">
        <v>236</v>
      </c>
      <c r="P37" s="34">
        <v>13</v>
      </c>
      <c r="Q37" s="34">
        <v>13</v>
      </c>
      <c r="R37" s="34"/>
      <c r="S37" s="25" t="s">
        <v>237</v>
      </c>
    </row>
    <row r="38" s="2" customFormat="1" ht="78" customHeight="1" spans="1:19">
      <c r="A38" s="20">
        <v>23</v>
      </c>
      <c r="B38" s="24" t="s">
        <v>71</v>
      </c>
      <c r="C38" s="24" t="s">
        <v>72</v>
      </c>
      <c r="D38" s="24" t="s">
        <v>9</v>
      </c>
      <c r="E38" s="24" t="s">
        <v>19</v>
      </c>
      <c r="F38" s="24" t="s">
        <v>238</v>
      </c>
      <c r="G38" s="25" t="s">
        <v>239</v>
      </c>
      <c r="H38" s="25" t="s">
        <v>240</v>
      </c>
      <c r="I38" s="39" t="s">
        <v>241</v>
      </c>
      <c r="J38" s="33">
        <v>45383</v>
      </c>
      <c r="K38" s="33">
        <v>45627</v>
      </c>
      <c r="L38" s="24" t="s">
        <v>77</v>
      </c>
      <c r="M38" s="24" t="s">
        <v>242</v>
      </c>
      <c r="N38" s="25" t="s">
        <v>243</v>
      </c>
      <c r="O38" s="24" t="s">
        <v>244</v>
      </c>
      <c r="P38" s="34">
        <v>20</v>
      </c>
      <c r="Q38" s="34">
        <v>20</v>
      </c>
      <c r="R38" s="34"/>
      <c r="S38" s="25" t="s">
        <v>245</v>
      </c>
    </row>
    <row r="39" s="2" customFormat="1" ht="95" customHeight="1" spans="1:19">
      <c r="A39" s="20">
        <v>24</v>
      </c>
      <c r="B39" s="24" t="s">
        <v>71</v>
      </c>
      <c r="C39" s="24" t="s">
        <v>72</v>
      </c>
      <c r="D39" s="24" t="s">
        <v>9</v>
      </c>
      <c r="E39" s="24" t="s">
        <v>25</v>
      </c>
      <c r="F39" s="24" t="s">
        <v>246</v>
      </c>
      <c r="G39" s="25" t="s">
        <v>247</v>
      </c>
      <c r="H39" s="25" t="s">
        <v>248</v>
      </c>
      <c r="I39" s="24" t="s">
        <v>76</v>
      </c>
      <c r="J39" s="36">
        <v>45292</v>
      </c>
      <c r="K39" s="36">
        <v>45474</v>
      </c>
      <c r="L39" s="24" t="s">
        <v>77</v>
      </c>
      <c r="M39" s="24" t="s">
        <v>126</v>
      </c>
      <c r="N39" s="25" t="s">
        <v>249</v>
      </c>
      <c r="O39" s="24" t="s">
        <v>250</v>
      </c>
      <c r="P39" s="34">
        <v>6</v>
      </c>
      <c r="Q39" s="46">
        <v>6</v>
      </c>
      <c r="R39" s="34"/>
      <c r="S39" s="25" t="s">
        <v>251</v>
      </c>
    </row>
    <row r="40" s="2" customFormat="1" ht="83" customHeight="1" spans="1:19">
      <c r="A40" s="20">
        <v>25</v>
      </c>
      <c r="B40" s="24" t="s">
        <v>71</v>
      </c>
      <c r="C40" s="24" t="s">
        <v>72</v>
      </c>
      <c r="D40" s="24" t="s">
        <v>9</v>
      </c>
      <c r="E40" s="24" t="s">
        <v>187</v>
      </c>
      <c r="F40" s="24" t="s">
        <v>252</v>
      </c>
      <c r="G40" s="25" t="s">
        <v>253</v>
      </c>
      <c r="H40" s="25" t="s">
        <v>254</v>
      </c>
      <c r="I40" s="24" t="s">
        <v>76</v>
      </c>
      <c r="J40" s="35" t="s">
        <v>255</v>
      </c>
      <c r="K40" s="35" t="s">
        <v>256</v>
      </c>
      <c r="L40" s="24" t="s">
        <v>257</v>
      </c>
      <c r="M40" s="24" t="s">
        <v>193</v>
      </c>
      <c r="N40" s="25" t="s">
        <v>258</v>
      </c>
      <c r="O40" s="24" t="s">
        <v>135</v>
      </c>
      <c r="P40" s="34">
        <v>13</v>
      </c>
      <c r="Q40" s="34">
        <v>13</v>
      </c>
      <c r="R40" s="34"/>
      <c r="S40" s="25" t="s">
        <v>259</v>
      </c>
    </row>
    <row r="41" s="5" customFormat="1" ht="92" customHeight="1" spans="1:19">
      <c r="A41" s="20">
        <v>26</v>
      </c>
      <c r="B41" s="24" t="s">
        <v>71</v>
      </c>
      <c r="C41" s="24" t="s">
        <v>72</v>
      </c>
      <c r="D41" s="24" t="s">
        <v>9</v>
      </c>
      <c r="E41" s="24" t="s">
        <v>187</v>
      </c>
      <c r="F41" s="24" t="s">
        <v>260</v>
      </c>
      <c r="G41" s="25" t="s">
        <v>261</v>
      </c>
      <c r="H41" s="25" t="s">
        <v>262</v>
      </c>
      <c r="I41" s="24" t="s">
        <v>76</v>
      </c>
      <c r="J41" s="35" t="s">
        <v>263</v>
      </c>
      <c r="K41" s="35" t="s">
        <v>192</v>
      </c>
      <c r="L41" s="24" t="s">
        <v>257</v>
      </c>
      <c r="M41" s="24" t="s">
        <v>193</v>
      </c>
      <c r="N41" s="25" t="s">
        <v>264</v>
      </c>
      <c r="O41" s="24" t="s">
        <v>265</v>
      </c>
      <c r="P41" s="34">
        <v>15</v>
      </c>
      <c r="Q41" s="34">
        <v>15</v>
      </c>
      <c r="R41" s="34"/>
      <c r="S41" s="25" t="s">
        <v>266</v>
      </c>
    </row>
    <row r="42" ht="58" customHeight="1" spans="1:19">
      <c r="A42" s="20"/>
      <c r="B42" s="24" t="s">
        <v>267</v>
      </c>
      <c r="C42" s="24"/>
      <c r="D42" s="24"/>
      <c r="E42" s="24"/>
      <c r="F42" s="24"/>
      <c r="G42" s="26"/>
      <c r="H42" s="25"/>
      <c r="I42" s="24"/>
      <c r="J42" s="22"/>
      <c r="K42" s="22"/>
      <c r="L42" s="24"/>
      <c r="M42" s="24"/>
      <c r="N42" s="25"/>
      <c r="O42" s="24"/>
      <c r="P42" s="34">
        <f>SUM(P43:P43)</f>
        <v>10</v>
      </c>
      <c r="Q42" s="34">
        <f>SUM(Q43:Q43)</f>
        <v>10</v>
      </c>
      <c r="R42" s="34"/>
      <c r="S42" s="25"/>
    </row>
    <row r="43" s="2" customFormat="1" ht="69" customHeight="1" spans="1:19">
      <c r="A43" s="20">
        <v>27</v>
      </c>
      <c r="B43" s="24" t="s">
        <v>71</v>
      </c>
      <c r="C43" s="24" t="s">
        <v>268</v>
      </c>
      <c r="D43" s="24" t="s">
        <v>269</v>
      </c>
      <c r="E43" s="24" t="s">
        <v>28</v>
      </c>
      <c r="F43" s="24" t="s">
        <v>270</v>
      </c>
      <c r="G43" s="25" t="s">
        <v>271</v>
      </c>
      <c r="H43" s="25" t="s">
        <v>272</v>
      </c>
      <c r="I43" s="24" t="s">
        <v>273</v>
      </c>
      <c r="J43" s="33">
        <v>45292</v>
      </c>
      <c r="K43" s="33">
        <v>45627</v>
      </c>
      <c r="L43" s="24" t="s">
        <v>274</v>
      </c>
      <c r="M43" s="24" t="s">
        <v>275</v>
      </c>
      <c r="N43" s="25" t="s">
        <v>276</v>
      </c>
      <c r="O43" s="24" t="s">
        <v>277</v>
      </c>
      <c r="P43" s="34">
        <v>10</v>
      </c>
      <c r="Q43" s="34">
        <v>10</v>
      </c>
      <c r="R43" s="34"/>
      <c r="S43" s="25" t="s">
        <v>278</v>
      </c>
    </row>
    <row r="44" s="2" customFormat="1" ht="37.6" customHeight="1" spans="1:19">
      <c r="A44" s="20"/>
      <c r="B44" s="24" t="s">
        <v>279</v>
      </c>
      <c r="C44" s="24"/>
      <c r="D44" s="24"/>
      <c r="E44" s="24"/>
      <c r="F44" s="24"/>
      <c r="G44" s="26"/>
      <c r="H44" s="25"/>
      <c r="I44" s="24"/>
      <c r="J44" s="22"/>
      <c r="K44" s="22"/>
      <c r="L44" s="24"/>
      <c r="M44" s="24"/>
      <c r="N44" s="25"/>
      <c r="O44" s="24"/>
      <c r="P44" s="34">
        <f>SUM(P45:P45)</f>
        <v>80</v>
      </c>
      <c r="Q44" s="34">
        <f>SUM(Q45:Q45)</f>
        <v>80</v>
      </c>
      <c r="R44" s="34"/>
      <c r="S44" s="25"/>
    </row>
    <row r="45" s="4" customFormat="1" ht="65.25" customHeight="1" spans="1:19">
      <c r="A45" s="20">
        <v>28</v>
      </c>
      <c r="B45" s="24" t="s">
        <v>71</v>
      </c>
      <c r="C45" s="24" t="s">
        <v>10</v>
      </c>
      <c r="D45" s="24" t="s">
        <v>280</v>
      </c>
      <c r="E45" s="24" t="s">
        <v>20</v>
      </c>
      <c r="F45" s="24" t="s">
        <v>281</v>
      </c>
      <c r="G45" s="25" t="s">
        <v>282</v>
      </c>
      <c r="H45" s="25" t="s">
        <v>283</v>
      </c>
      <c r="I45" s="24" t="s">
        <v>76</v>
      </c>
      <c r="J45" s="33">
        <v>45231</v>
      </c>
      <c r="K45" s="33">
        <v>45261</v>
      </c>
      <c r="L45" s="24" t="s">
        <v>274</v>
      </c>
      <c r="M45" s="24" t="s">
        <v>78</v>
      </c>
      <c r="N45" s="25" t="s">
        <v>284</v>
      </c>
      <c r="O45" s="24" t="s">
        <v>285</v>
      </c>
      <c r="P45" s="34">
        <v>80</v>
      </c>
      <c r="Q45" s="34">
        <v>80</v>
      </c>
      <c r="R45" s="34"/>
      <c r="S45" s="25" t="s">
        <v>286</v>
      </c>
    </row>
  </sheetData>
  <mergeCells count="27">
    <mergeCell ref="A1:B1"/>
    <mergeCell ref="A2:S2"/>
    <mergeCell ref="K3:N3"/>
    <mergeCell ref="B4:D4"/>
    <mergeCell ref="J4:K4"/>
    <mergeCell ref="L4:M4"/>
    <mergeCell ref="P4:R4"/>
    <mergeCell ref="Q5:R5"/>
    <mergeCell ref="A4:A7"/>
    <mergeCell ref="B5:B7"/>
    <mergeCell ref="C5:C7"/>
    <mergeCell ref="D5:D7"/>
    <mergeCell ref="E4:E7"/>
    <mergeCell ref="F4:F7"/>
    <mergeCell ref="G4:G7"/>
    <mergeCell ref="H4:H7"/>
    <mergeCell ref="I4:I7"/>
    <mergeCell ref="J5:J7"/>
    <mergeCell ref="K5:K7"/>
    <mergeCell ref="L5:L7"/>
    <mergeCell ref="M5:M7"/>
    <mergeCell ref="N4:N7"/>
    <mergeCell ref="O4:O7"/>
    <mergeCell ref="P5:P7"/>
    <mergeCell ref="Q6:Q7"/>
    <mergeCell ref="R6:R7"/>
    <mergeCell ref="S4:S7"/>
  </mergeCells>
  <printOptions horizontalCentered="1"/>
  <pageMargins left="0.393055555555556" right="0.393055555555556" top="0.786805555555556" bottom="0.590277777777778" header="0.302777777777778" footer="0.472222222222222"/>
  <pageSetup paperSize="9" scale="89" fitToHeight="0" pageOrder="overThenDown" orientation="landscape" horizontalDpi="600"/>
  <headerFooter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下拨汇总表</vt:lpstr>
      <vt:lpstr>资金计划汇总表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大众广告图文1412994938</cp:lastModifiedBy>
  <cp:revision>0</cp:revision>
  <dcterms:created xsi:type="dcterms:W3CDTF">2022-11-11T16:50:00Z</dcterms:created>
  <cp:lastPrinted>2024-05-29T09:19:00Z</cp:lastPrinted>
  <dcterms:modified xsi:type="dcterms:W3CDTF">2024-05-30T01:52:08Z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2EFCCF5459BC4357AB1D3BD9D03EE1F7_13</vt:lpwstr>
  </property>
  <property fmtid="{D5CDD505-2E9C-101B-9397-08002B2CF9AE}" pid="4" name="KSOProductBuildVer">
    <vt:lpwstr>2052-12.1.0.16929</vt:lpwstr>
  </property>
</Properties>
</file>