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下拨汇总表" sheetId="7" r:id="rId1"/>
    <sheet name="资金计划汇总表" sheetId="5" r:id="rId2"/>
    <sheet name="项目明细表" sheetId="4" r:id="rId3"/>
  </sheets>
  <definedNames>
    <definedName name="_xlnm._FilterDatabase" localSheetId="2" hidden="1">项目明细表!$A$7:$V$155</definedName>
    <definedName name="_xlnm.Print_Titles" localSheetId="2">项目明细表!$2:$7</definedName>
  </definedNames>
  <calcPr calcId="144525"/>
</workbook>
</file>

<file path=xl/sharedStrings.xml><?xml version="1.0" encoding="utf-8"?>
<sst xmlns="http://schemas.openxmlformats.org/spreadsheetml/2006/main" count="1997" uniqueCount="893">
  <si>
    <t>附件1</t>
  </si>
  <si>
    <t>隆回县2023年衔接推进乡村振兴补助资金和财政涉农统筹整合资金（第二批）下拨汇总表</t>
  </si>
  <si>
    <t>序号</t>
  </si>
  <si>
    <t>单位名称</t>
  </si>
  <si>
    <t>隆委乡振组发[2023] 12 号</t>
  </si>
  <si>
    <t>实际下拨
合计</t>
  </si>
  <si>
    <t>生产项目</t>
  </si>
  <si>
    <t>农村基础设施</t>
  </si>
  <si>
    <t>配套基础设施项目</t>
  </si>
  <si>
    <t>雨露计划</t>
  </si>
  <si>
    <t>人居环境整治</t>
  </si>
  <si>
    <t>北山镇</t>
  </si>
  <si>
    <t>荷田乡</t>
  </si>
  <si>
    <t>荷香桥镇</t>
  </si>
  <si>
    <t>虎形山乡</t>
  </si>
  <si>
    <t>花门街道</t>
  </si>
  <si>
    <t>金石桥镇</t>
  </si>
  <si>
    <t>六都寨镇</t>
  </si>
  <si>
    <t>麻塘山乡</t>
  </si>
  <si>
    <t>南岳庙镇</t>
  </si>
  <si>
    <t>七江镇</t>
  </si>
  <si>
    <t>三阁司镇</t>
  </si>
  <si>
    <t>山界乡</t>
  </si>
  <si>
    <t>司门前镇</t>
  </si>
  <si>
    <t>滩头镇</t>
  </si>
  <si>
    <t>桃花坪街道</t>
  </si>
  <si>
    <t>小沙江镇</t>
  </si>
  <si>
    <t>鸭田镇</t>
  </si>
  <si>
    <t>岩口镇</t>
  </si>
  <si>
    <t>羊古坳镇</t>
  </si>
  <si>
    <t>周旺镇</t>
  </si>
  <si>
    <t>县河湖事务中心</t>
  </si>
  <si>
    <t>县水利综合服务中心</t>
  </si>
  <si>
    <t>县农业农村局</t>
  </si>
  <si>
    <t>县人居环境指挥部</t>
  </si>
  <si>
    <t>县乡村振兴局</t>
  </si>
  <si>
    <t>合计</t>
  </si>
  <si>
    <t>资金来源</t>
  </si>
  <si>
    <t>中央</t>
  </si>
  <si>
    <t>市级</t>
  </si>
  <si>
    <t>上级指标文号</t>
  </si>
  <si>
    <t>湘财预[2023]91号</t>
  </si>
  <si>
    <t>湘财预[2022]324号</t>
  </si>
  <si>
    <t>湘财资环指[2023]3号</t>
  </si>
  <si>
    <t>邵财农指[2023]12号</t>
  </si>
  <si>
    <t>湘财农指[2022]82号</t>
  </si>
  <si>
    <t>本级指标文号</t>
  </si>
  <si>
    <t>隆财农单[2023]82号</t>
  </si>
  <si>
    <t>隆财建单[2023]47号</t>
  </si>
  <si>
    <t>隆财建单[2023]23号</t>
  </si>
  <si>
    <t>隆财农单[2023]79号</t>
  </si>
  <si>
    <t>隆财农单[2023]1478号</t>
  </si>
  <si>
    <t>摘要</t>
  </si>
  <si>
    <t>2023年中央财政衔接推进乡村振补助资金</t>
  </si>
  <si>
    <t>提前下达2023年产粮大县奖励资金</t>
  </si>
  <si>
    <t>2022年中央农村环境整治资金</t>
  </si>
  <si>
    <t>2023年农村改厕奖补资金</t>
  </si>
  <si>
    <t>2024年中央农村综合改革转移支付美丽乡村建设奖补资金</t>
  </si>
  <si>
    <t>附件2</t>
  </si>
  <si>
    <t>隆回县2023年第二批衔接推进乡村振兴补助资金和财政涉农统筹整合资金
计划汇总表</t>
  </si>
  <si>
    <t>金额单位：万元</t>
  </si>
  <si>
    <t>项目个数</t>
  </si>
  <si>
    <t>个</t>
  </si>
  <si>
    <t>万元</t>
  </si>
  <si>
    <t>附件3</t>
  </si>
  <si>
    <t>隆回县2023年度第二批衔接推进乡村振兴补助资金和财政涉农统筹整合资金项目明细表</t>
  </si>
  <si>
    <t>项目类别</t>
  </si>
  <si>
    <t>乡</t>
  </si>
  <si>
    <t>村</t>
  </si>
  <si>
    <t>系统自定义名称</t>
  </si>
  <si>
    <t>项目名称</t>
  </si>
  <si>
    <t>建设性质</t>
  </si>
  <si>
    <t>时间进度</t>
  </si>
  <si>
    <t>责任单位</t>
  </si>
  <si>
    <t>建设内容及规模</t>
  </si>
  <si>
    <t>补助标准</t>
  </si>
  <si>
    <t>资金规模和筹资方式</t>
  </si>
  <si>
    <t>绩效目标</t>
  </si>
  <si>
    <t>项目类型</t>
  </si>
  <si>
    <t>二级项目类型</t>
  </si>
  <si>
    <t>项目子类型</t>
  </si>
  <si>
    <t>计划开工
时间</t>
  </si>
  <si>
    <t>计划完工
时间</t>
  </si>
  <si>
    <t>项目主管单位</t>
  </si>
  <si>
    <t>项目组织实施单位</t>
  </si>
  <si>
    <t>项目预算总投资</t>
  </si>
  <si>
    <t>其中</t>
  </si>
  <si>
    <t>本次安排整合资金</t>
  </si>
  <si>
    <t>其他资金</t>
  </si>
  <si>
    <t>中央、省级、市级、县级</t>
  </si>
  <si>
    <t>金额</t>
  </si>
  <si>
    <t>总计</t>
  </si>
  <si>
    <t>一、产业发展</t>
  </si>
  <si>
    <t>1.生产项目</t>
  </si>
  <si>
    <t>（1）.种植业基地</t>
  </si>
  <si>
    <t>产业发展项目</t>
  </si>
  <si>
    <t>种植业基地</t>
  </si>
  <si>
    <t>全县各乡镇</t>
  </si>
  <si>
    <t>全县各村</t>
  </si>
  <si>
    <t>隆回县_产业发展_生产项目_2023年县重点产业项目</t>
  </si>
  <si>
    <t>2023年县重点产业项目</t>
  </si>
  <si>
    <t>新建</t>
  </si>
  <si>
    <t>县重点企业培育扶持金银花、蔬菜、百合等“一特两辅”特色主导产业主体、扶持村级集体经济</t>
  </si>
  <si>
    <r>
      <rPr>
        <sz val="10"/>
        <rFont val="Times New Roman"/>
        <charset val="134"/>
      </rPr>
      <t>1000</t>
    </r>
    <r>
      <rPr>
        <sz val="10"/>
        <rFont val="宋体"/>
        <charset val="134"/>
      </rPr>
      <t>万</t>
    </r>
    <r>
      <rPr>
        <sz val="10"/>
        <rFont val="Times New Roman"/>
        <charset val="134"/>
      </rPr>
      <t>/</t>
    </r>
    <r>
      <rPr>
        <sz val="10"/>
        <rFont val="宋体"/>
        <charset val="134"/>
      </rPr>
      <t>项</t>
    </r>
  </si>
  <si>
    <t>项目预计受益户2187户428人，人均增收800元以上，培育扶持产业主体，全县特色产业产值增长15%</t>
  </si>
  <si>
    <t>隆回县_产业发展_生产项目_2023年支持新增监测户发展农业产业进行补助</t>
  </si>
  <si>
    <t>2023年支持新增监测户发展农业产业进行补助</t>
  </si>
  <si>
    <t>支持有产业发展能力和产业发展意愿的监测户发展产业，增加其生产经营性收入</t>
  </si>
  <si>
    <t>1500/人</t>
  </si>
  <si>
    <t>支持县内符合条件的监测户、乡镇集中安置易地搬迁户发展农业产业，帮扶10000人以上，实现人均增加生产经营性收入1500元以上，增加奖补资金不超过1500元/人</t>
  </si>
  <si>
    <t>桃花坪街道办事处</t>
  </si>
  <si>
    <t>思源和兴业小区</t>
  </si>
  <si>
    <t>隆回县_产业发展_生产项目_2023年思源和兴业小区易地扶贫搬迁扶持项目</t>
  </si>
  <si>
    <t>2023年思源和兴业小区易地扶贫搬迁扶持项目</t>
  </si>
  <si>
    <t>支持湖南鸿利药业股份有限公司、湖南佰利康现代农业发展有限公司发展产业，壮大企业实力，增强带动能力，帮扶4500人左右实现增收</t>
  </si>
  <si>
    <t>1000/人</t>
  </si>
  <si>
    <t>对县城思源小区、兴业小区两个集中安置区1087户4495人由帮扶主体鸿利药业、佰利康公司采取委托帮扶方式，按照衔接资金1000元/人的标准量化到每个搬迁户人口安排到企业发展产业。再由企业按照搬迁户100元/人/年标准分红(监测户125元)，连续4年。1000元本金4年内逐年按30%、30%、20%、20%比例退还</t>
  </si>
  <si>
    <t>(3).休闲农业与乡村旅游</t>
  </si>
  <si>
    <t>休闲农业与乡村旅游</t>
  </si>
  <si>
    <t>虎形山瑶族乡</t>
  </si>
  <si>
    <t>茅坳村</t>
  </si>
  <si>
    <t>隆回县-虎形山瑶族乡_产业发展_生产项目_2023年茅坳村旅游基础设施建设</t>
  </si>
  <si>
    <t>2023年茅坳村旅游基础设施建设</t>
  </si>
  <si>
    <t>改建</t>
  </si>
  <si>
    <t>2023年3月</t>
  </si>
  <si>
    <t>2023年12月</t>
  </si>
  <si>
    <t>县民宗局</t>
  </si>
  <si>
    <t>虎形山瑶族乡人民政府</t>
  </si>
  <si>
    <t>茅坳村少数民族村寨2、3组民乐和江边院子入户路硬化长100米、宽1米和院落菜地等旅游基础设施建设1000米</t>
  </si>
  <si>
    <t>25万/处</t>
  </si>
  <si>
    <t>解决脱贫（监测）户7户20人人居环境条件，改善该村农户30户136人居住环境，发展旅游产业</t>
  </si>
  <si>
    <t>虎形山村</t>
  </si>
  <si>
    <t>隆回县-虎形山瑶族乡_产业发展_生产项目_2023年虎形山村旅游基础设施建设</t>
  </si>
  <si>
    <t>2023年虎形山村旅游基础设施建设</t>
  </si>
  <si>
    <t>虎形山村少数民族村寨10-11组上升院子河边至袁良扑屋道路路面硬化100米，宽3.5米；过河桥梁加宽及加固一座；生态停车场挡土墙修建400立方</t>
  </si>
  <si>
    <t>解决脱贫（监测）户11户42人人居环境条件，改善该村农户90户343人居住环境，发展旅游产业</t>
  </si>
  <si>
    <t>2.配套设施项目</t>
  </si>
  <si>
    <t>(1).小型农田水利设施建设</t>
  </si>
  <si>
    <t>小型农田水利设施建设</t>
  </si>
  <si>
    <t>石鼓村</t>
  </si>
  <si>
    <t>隆回县-鸭田镇_产业发展_配套设施项目_2023年石鼓村3组渠道修建</t>
  </si>
  <si>
    <t>2023年石鼓村3组渠道修建</t>
  </si>
  <si>
    <t>鸭田镇人民政府</t>
  </si>
  <si>
    <t>3组渠道修建，共建设长度为330米（其中宽0.5米*高0.6米的长200米，宽0.4米*高0.5米的长为130米）</t>
  </si>
  <si>
    <t>303元/m</t>
  </si>
  <si>
    <t>解决脱贫户11户35人40亩农田水利灌溉问题，改善生产条件，增产增收</t>
  </si>
  <si>
    <t>寨李村</t>
  </si>
  <si>
    <t>隆回县-鸭田镇_产业发展_配套设施项目_2023年寨李村3.7.8.9组渠道修建</t>
  </si>
  <si>
    <t>2023年寨李村3.7.8.9组渠道修建</t>
  </si>
  <si>
    <t>3.7.8.9组渠道修建，长300米*宽0.6米*高0.9米</t>
  </si>
  <si>
    <t>333.3元/m</t>
  </si>
  <si>
    <t>解决脱贫户30户166人90亩农田水利灌溉问题，改善生产条件，增产增收</t>
  </si>
  <si>
    <t>芭蕉塘村</t>
  </si>
  <si>
    <t>隆回县_产业发展_配套设施项目_2023年南岳庙镇芭蕉塘村15组水渠维修</t>
  </si>
  <si>
    <t>2023年南岳庙镇芭蕉塘村15组水渠维修</t>
  </si>
  <si>
    <t>维修</t>
  </si>
  <si>
    <t>南岳庙镇人民政府</t>
  </si>
  <si>
    <t>15组水圳维修200米</t>
  </si>
  <si>
    <r>
      <rPr>
        <sz val="10"/>
        <rFont val="Times New Roman"/>
        <charset val="134"/>
      </rPr>
      <t>20</t>
    </r>
    <r>
      <rPr>
        <sz val="10"/>
        <rFont val="宋体"/>
        <charset val="134"/>
      </rPr>
      <t>万元</t>
    </r>
    <r>
      <rPr>
        <sz val="10"/>
        <rFont val="Times New Roman"/>
        <charset val="134"/>
      </rPr>
      <t>/KM</t>
    </r>
  </si>
  <si>
    <t>解决脱贫（监测）户11户34人45亩农田水利灌溉问题，改善生产条件增产增收。</t>
  </si>
  <si>
    <t>山水村</t>
  </si>
  <si>
    <t>隆回县-岩口镇_产业发展_配套设施项目_岩口镇2023年山水村2、3组排洪水渠维修加固改造</t>
  </si>
  <si>
    <t>2023年山水村2、3组排洪水渠维修加固</t>
  </si>
  <si>
    <t>改造</t>
  </si>
  <si>
    <t>岩口镇人民政府</t>
  </si>
  <si>
    <t>2、3组排洪水渠维修加固150米长，1米*1.2米</t>
  </si>
  <si>
    <t>5万元/处</t>
  </si>
  <si>
    <t>解决脱贫（监测）户8户23人，解决生产问题。</t>
  </si>
  <si>
    <t>花路洲村</t>
  </si>
  <si>
    <t>隆回县-桃花坪街道_产业发展_配套设施项目_2023年花路洲村新建渠道</t>
  </si>
  <si>
    <t>2023年花路洲村原花路4组新建渠道</t>
  </si>
  <si>
    <t>原花路4组新建渠道L100*B0.3*H0.2；L300*B0.3*H0.3</t>
  </si>
  <si>
    <t>134元/㎡；158元/㎡</t>
  </si>
  <si>
    <t>改善脱贫户117户401人人居环境条件，方便全村农户598户2038人办事</t>
  </si>
  <si>
    <t>七家铺居委会</t>
  </si>
  <si>
    <t>隆回县-七江镇_产业发展_配套设施项目_2023年七家铺居委会南六坳新建水渠和收割机便道修建</t>
  </si>
  <si>
    <t>2023年七家铺居委会南六坳新建水渠和收割机便道修建</t>
  </si>
  <si>
    <t>七江镇人民政府</t>
  </si>
  <si>
    <t>南六坳新建水渠160m(40*40)，水渠上面修建收割机便道100m*2.6m</t>
  </si>
  <si>
    <t>8万元/处</t>
  </si>
  <si>
    <t>解决脱贫（监测）12户56人240亩农田水利灌溉问题，改善生产条件，增产增收</t>
  </si>
  <si>
    <t>资江社区</t>
  </si>
  <si>
    <t>隆回县-三阁司镇_产业发展_配套设施项目_2023年资江社区12组后垅山塘维修加固</t>
  </si>
  <si>
    <t>2023年资江社区12组后垅山塘维修加固</t>
  </si>
  <si>
    <t>三阁司镇人民政府</t>
  </si>
  <si>
    <t>12组后垅山塘维修加固900平方米左右，预计塘泥2米深，约1800m3，四围加固混凝土2米高四周120米长，480平方米，乘15公分厚为72立方</t>
  </si>
  <si>
    <t>7万元/处</t>
  </si>
  <si>
    <t>解决脱贫（监测）户17户66人种植业灌水面积50亩缺水问题</t>
  </si>
  <si>
    <t>白水洞村</t>
  </si>
  <si>
    <t>隆回县-虎形山瑶族乡_产业发展_配套设施项目_2023年白水洞村15组、17组渠道修建</t>
  </si>
  <si>
    <t>2023年白水洞村15组、17组渠道修建</t>
  </si>
  <si>
    <t>2022年11月</t>
  </si>
  <si>
    <t>2023年4月</t>
  </si>
  <si>
    <t>15组、17组水渠硬化长2260m,断面尺寸为0.3*0.3m，采取C25砼衬砌，侧墙及底板砼厚度均为10cm</t>
  </si>
  <si>
    <t>142元/米</t>
  </si>
  <si>
    <t>解决脱贫（监测）户22户112人456亩农田水利灌溉问题，改善生产条件，增产增收</t>
  </si>
  <si>
    <t xml:space="preserve">鸭田镇 </t>
  </si>
  <si>
    <t>乐桥村</t>
  </si>
  <si>
    <t>隆回县-鸭田镇_产业发展_配套设施项目_2023年乐桥村9组渠道修建</t>
  </si>
  <si>
    <t>2023年乐桥村9组渠道修建</t>
  </si>
  <si>
    <t>9组渠道修建长230m,断面尺寸为1.2*1.5m，采取M7.5浆砌石砌筑而成，顶宽为50cm,人行桥5处，机耕桥1处，生物通道及码头1处。</t>
  </si>
  <si>
    <t>1870元/m</t>
  </si>
  <si>
    <t>解决脱贫户12户39人40亩农田水利灌溉问题，改善生产条件，增产增收</t>
  </si>
  <si>
    <t>双龙村</t>
  </si>
  <si>
    <t>隆回县_产业发展_配套设施项目_2023年司门前镇双龙村二、三组 排洪渠修建项目</t>
  </si>
  <si>
    <t>2023年双龙村二、三组排洪渠修建</t>
  </si>
  <si>
    <t>二、三组排洪渠修建项目，长210m,断面尺寸为1.0*1.0m，采取M7.5浆砌石砌筑而成，顶宽为50cm,人行桥4处，机耕桥1处，生物通道及码头1处。</t>
  </si>
  <si>
    <t>1381元/m</t>
  </si>
  <si>
    <t>解决脱贫（监测）户15户46人，150亩农田水利灌排问题，改善生产条件，增产增收</t>
  </si>
  <si>
    <t>富贤村</t>
  </si>
  <si>
    <t>隆回县_产业发展_配套设施项目_2023年司门前镇富贤村9-10组排水渠</t>
  </si>
  <si>
    <t>2023年司门前镇富贤村9-10组排水渠修建</t>
  </si>
  <si>
    <t>9-10组排水渠长130m,断面尺寸1.2*1.5m，梯形渠道，采取M7.5浆砌石砌筑而成，顶宽为50cm,人行桥3处，机耕桥1处，生物通道及码头1处</t>
  </si>
  <si>
    <t>1846元/m</t>
  </si>
  <si>
    <t>该项目解决384亩农田灌溉、排洪，受益81户，325人，其中脱贫户12户38人，监测户1户，4人，改善人居环境。</t>
  </si>
  <si>
    <t>孙家垅村</t>
  </si>
  <si>
    <t>隆回县_产业发展_配套设施项目_2023年司门前镇孙家垅村5组刘宜冲渠道维修项目</t>
  </si>
  <si>
    <t>2023年孙家垅村5组刘宜冲渠道维修</t>
  </si>
  <si>
    <t>5组刘宜冲渠道维修项目长170m,断面尺寸为1.2*2m，梯形渠道，采取M7.5浆砌石砌筑而成，顶宽为 50cm,人行桥3处，机耕桥1处，生物通道及码头1处。</t>
  </si>
  <si>
    <t>1824元/m</t>
  </si>
  <si>
    <t>农田水利：解决脱贫（监测）户12户46人200亩农田水利灌溉问题，改善生产条件，增产增收</t>
  </si>
  <si>
    <t>玉屏村</t>
  </si>
  <si>
    <t>隆回县-滩头镇_产业发展_生产项目_2023年玉屏村1、3、4、5、8组白若会场灌渠</t>
  </si>
  <si>
    <t xml:space="preserve">2023年玉屏村1、3、4、5、8组白若会场灌渠改造      </t>
  </si>
  <si>
    <t>1、3、4、5、8组白若会场灌渠；长1107m,采用100厚C20砼现浇,断面尺寸b×h=0.4×0.4m。</t>
  </si>
  <si>
    <t>217元/m</t>
  </si>
  <si>
    <t>解决脱贫（监测）户41户158人1005亩农田水利灌溉问题，改善生产条件，增产增收；</t>
  </si>
  <si>
    <t>三溪新村</t>
  </si>
  <si>
    <t>隆回县-滩头镇_产业发展_配套设施项目_2023年三溪新村29-30组井湾1#灌渠改造</t>
  </si>
  <si>
    <t>2023年三溪新村29-30组井湾1#灌渠改造</t>
  </si>
  <si>
    <t>29-30组井湾1#灌渠改造；长370m,采用100厚C20砼现浇,断面尺寸b×h=0.4×0.4m。</t>
  </si>
  <si>
    <t>189元/m</t>
  </si>
  <si>
    <t>解决脱贫（监测）户29户88人100亩农田水利灌溉问题，改善生产条件，增产增收；</t>
  </si>
  <si>
    <t>隆回县-滩头镇_产业发展_配套设施项目_2023年三溪新村31-33组井湾2#灌渠改造</t>
  </si>
  <si>
    <t>2023年三溪新村31-33组井湾2#灌渠改造</t>
  </si>
  <si>
    <t>31-33组井湾2#灌渠改造；长844m,采用100厚C20砼现浇,桩号0+000~0+187.5断面尺寸b×h=0.6×0.6m，0+187.5~0+843.5断面尺寸b×h=0.4×0.4m。</t>
  </si>
  <si>
    <t>213元/m</t>
  </si>
  <si>
    <t>解决脱贫（监测）户30户90人130亩农田水利灌溉问题，改善生产条件，增产增收；</t>
  </si>
  <si>
    <t>隆回县-滩头镇_产业发展_配套设施项目_2023年三溪新村5-10组灌渠改造</t>
  </si>
  <si>
    <t>2023年三溪新村5-10组灌渠改造</t>
  </si>
  <si>
    <t>5-10组灌渠改造；长436m,一侧边墙采用环保砖砌筑后内衬100厚C20砼，底板及靠山边墙采用100厚C20砼现浇,断面b×h=0.4×0.4m</t>
  </si>
  <si>
    <t>206元/m</t>
  </si>
  <si>
    <t>解决脱贫（监测）户42户245人80亩农田水利灌溉问题，改善生产条件，增产增收；</t>
  </si>
  <si>
    <t>隆回县-滩头镇_产业发展_配套设施项目_2023年三溪新村6-10组王家冲灌渠改造</t>
  </si>
  <si>
    <t>2023年三溪新村6-10组王家冲灌渠改造</t>
  </si>
  <si>
    <t>6-10组王家冲灌渠改造；长476m,一侧边墙采用环保砖砌筑后内衬100厚C20砼，底板及靠山边墙采用100厚C20砼现浇,断面b×h=0.4×0.4m</t>
  </si>
  <si>
    <t>210元/m</t>
  </si>
  <si>
    <t>解决脱贫（监测）户53户280人70亩农田水利灌溉问题，改善生产条件，增产增收；</t>
  </si>
  <si>
    <t>隆回县-滩头镇_产业发展_配套设施项目_2023年三溪新村29-34组井湾1#田间渠道、井湾2#田间渠道改造</t>
  </si>
  <si>
    <t>2023年三溪新村29-34组井湾1#田间渠道、井湾2#田间渠道改造</t>
  </si>
  <si>
    <t>29-34组井湾1#田间渠道、井湾2#田间渠道改造；长335m,边墙采用环保砖砌筑后内衬100厚C20砼，断面尺寸b×h=0.4×0.4m。其中井湾1#田间渠道183m、井湾2#田间渠道152m.</t>
  </si>
  <si>
    <t>239元/m</t>
  </si>
  <si>
    <t>解决脱贫（监测）户33户98人130亩农田水利灌溉问题，改善生产条件，增产增收；</t>
  </si>
  <si>
    <t>隆回县-滩头镇_产业发展_配套设施项目_2023年三溪新村32-34组井湾排渠改造</t>
  </si>
  <si>
    <t>2023年三溪新村32-34组井湾排渠改造</t>
  </si>
  <si>
    <t>32-34组井湾排渠改造；长670m,断面尺寸b×h=1.8×1.5m，边坡1 :0.3，侧墙采用浆砌石衬砌、墙顶10cm砼盖面，渠底铺干砌石，厚30cm，每10m长设置砼稳定带一根，宽0.5m。</t>
  </si>
  <si>
    <t>1448元/m</t>
  </si>
  <si>
    <t>隆回县-滩头镇_产业发展_配套设施项目_2023年三溪新村29-31组井湾排渠改造</t>
  </si>
  <si>
    <t>2023年三溪新村29-31组井湾排渠改造</t>
  </si>
  <si>
    <t>29-31组井湾排渠改造；长451m,断面尺寸b×h=3×2m，侧墙采用浆砌石衬砌、墙顶10cm砼盖面</t>
  </si>
  <si>
    <t>1973元/m</t>
  </si>
  <si>
    <t>解决脱贫（监测）户29户80人100亩农田水利灌溉问题，改善生产条件，增产增收；</t>
  </si>
  <si>
    <t>隆回县-滩头镇_产业发展_配套设施项目_2023年三溪新村6-10组王家冲排渠改造</t>
  </si>
  <si>
    <t>2023年三溪新村6-10组王家冲排渠改造</t>
  </si>
  <si>
    <t>6-10组王家冲排渠改造；长563m,断面尺寸b×h=1.8×1.5m，边坡1 :0.3，侧墙采用浆砌石衬砌、墙顶10cm砼盖面，渠底铺干砌石，厚30cm，每10m长设置砼稳定带一根，宽0.5m。</t>
  </si>
  <si>
    <t>1616元/m</t>
  </si>
  <si>
    <t>解决脱贫（监测）户53户280人80亩农田水利灌溉问题，改善生产条件，增产增收；</t>
  </si>
  <si>
    <t>双江村</t>
  </si>
  <si>
    <t xml:space="preserve">隆回县-滩头镇_产业发展_配套设施项目_2023年双江村9、10、11、12组罗化冲灌渠    </t>
  </si>
  <si>
    <t xml:space="preserve">2023年双江村9、10、11、12组罗化冲灌渠改造  </t>
  </si>
  <si>
    <t>长636m,采用150厚C20砼现浇,底板设100厚C20砼垫层，桩号0+000~0+150断面尺寸b×h=0.6×0.6m0+150~0+507.3断面尺寸b ×h=0.8 ×0.8m，0+507.3~0+635.9断面尺寸b×h=0.8×1.0m，渠顶设拉杆，间距为4m。</t>
  </si>
  <si>
    <t>629元/m</t>
  </si>
  <si>
    <t>解决脱贫（监测）户44户131人55亩农田水利灌溉问题，改善生产条件，增产增收；</t>
  </si>
  <si>
    <t>隆回县-滩头镇_产业发展_配套设施项目_2023年双江村3、4组羊安冲灌渠改造</t>
  </si>
  <si>
    <t>2023年双江村3、4组羊安冲灌渠改造</t>
  </si>
  <si>
    <t>3、4组羊安冲灌渠改造；长217m,采用100厚C20砼现浇,断面尺寸b×h=0.4×0.5m。</t>
  </si>
  <si>
    <t>276元/m</t>
  </si>
  <si>
    <t>解决脱贫（监测）户18户78人12亩农田水利灌溉问题，改善生产条件，增产增收；</t>
  </si>
  <si>
    <t>隆回县-滩头镇_产业发展_配套设施项目_2023年双江村19、20、21组寨脚下灌渠改造</t>
  </si>
  <si>
    <t>2023年双江村19、20、21组寨脚下灌渠改造</t>
  </si>
  <si>
    <t>19、20、21组寨脚下灌渠改造；长304m,一 侧 边 墙 采 用M7.5 浆 砌 石 砌 筑 后 内 衬 100 厚C20砼，底板及另一侧边墙采用150厚C20砼现浇,断面尺寸b×h=0.8 ×0.8m，渠顶设拉杆， 间距为4m。</t>
  </si>
  <si>
    <t>658元/m</t>
  </si>
  <si>
    <t>解决脱贫（监测）户14户48人52亩农田水利灌溉问题，改善生产条件，增产增收；</t>
  </si>
  <si>
    <t>五星村</t>
  </si>
  <si>
    <t>隆回县-滩头镇_产业发展_配套设施项目_2023年五星村新塘1-8组灌渠改造</t>
  </si>
  <si>
    <t>2023年五星村新塘1-8组灌渠改造</t>
  </si>
  <si>
    <t>1-8组灌渠；长201m,桩 号 0+000 ~ 0+150 三 面 采 用 100 厚 C20 砼 浇,0+150~0+200一侧边墙采用环保砖砌筑后内衬100厚C20砼，底板及另一侧边墙采用100厚C20砼现浇,断面尺寸b×h=0.5×0.6m，全线底板设100厚C20砼垫层。</t>
  </si>
  <si>
    <t>348元/m</t>
  </si>
  <si>
    <t>解决脱贫（监测）户45户180人260亩农田水利灌溉问题，改善生产条件，增产增收；</t>
  </si>
  <si>
    <t>隆回县-滩头镇_产业发展_配套设施项目_2023年五星村排上1-10组水口头排渠改造</t>
  </si>
  <si>
    <t>2023年五星村排上1-10组水口头排渠改造</t>
  </si>
  <si>
    <t>排上1-10组；长617m,断面尺寸b×h=1.5×1.5m，边坡1：0.15，侧墙采用浆砌石衬砌、墙顶10cm砼盖面</t>
  </si>
  <si>
    <t>1410元/m</t>
  </si>
  <si>
    <t>解决脱贫（监测）户62户255人320亩农田水利灌溉问题，改善生产条件，增产增收；</t>
  </si>
  <si>
    <t>大竹村</t>
  </si>
  <si>
    <t>隆回县-滩头镇_产业发展_配套设施项目_2023年大竹村土桥水库中涵渠道</t>
  </si>
  <si>
    <t>2023年大竹村土桥水库中涵渠道改造</t>
  </si>
  <si>
    <t>土桥水库中涵渠道长700m,采用100厚C20砼现浇,断面尺寸b×h=0.5×0.5m</t>
  </si>
  <si>
    <t>286元/m</t>
  </si>
  <si>
    <t>解决脱贫（监测）户60户130人4000亩农田水利灌溉问题，改善生产条件，增产增收；</t>
  </si>
  <si>
    <t>塘市村</t>
  </si>
  <si>
    <t>隆回县-滩头镇_产业发展_配套设施项目_2023年塘市村塘市3、4组灌渠改造</t>
  </si>
  <si>
    <t>2023年塘市村塘市3、4组灌渠改造</t>
  </si>
  <si>
    <t>塘市3、4组灌渠改造；长300m,桃花电灌站管道延长300m，管径为φ300</t>
  </si>
  <si>
    <t>267元/m</t>
  </si>
  <si>
    <t>解决脱贫（监测）户19户66人112亩农田水利灌溉问题，改善生产条件，增产增收；</t>
  </si>
  <si>
    <t>山界回族乡</t>
  </si>
  <si>
    <t>四方井村</t>
  </si>
  <si>
    <t>隆回县_产业发展_生产项目_2023年山界回族乡四方井村1、2组渠道修建</t>
  </si>
  <si>
    <t>2023年四方井村1、2组渠道修建</t>
  </si>
  <si>
    <t>2023年11月</t>
  </si>
  <si>
    <t>山界回族乡人民政府</t>
  </si>
  <si>
    <t>1、2组渠道修建长266米、高2.4米，土石方开挖200立方米</t>
  </si>
  <si>
    <t>21万/处</t>
  </si>
  <si>
    <t>解决脱贫（监测）户26户82人生产出行问题,改善生产条件</t>
  </si>
  <si>
    <t>(2).产业园</t>
  </si>
  <si>
    <t>产业园</t>
  </si>
  <si>
    <t>花门街道办事处</t>
  </si>
  <si>
    <t>太平洲 村</t>
  </si>
  <si>
    <t>隆回县_产业发展_配套设施项目_2023年花门街道太平洲村富硒蔬菜示范产业园基地 配套设施建设</t>
  </si>
  <si>
    <t>2023年花门街道太平洲村富硒蔬菜示范产业园基地配套设施建设</t>
  </si>
  <si>
    <t>1、机耕道（含排水沟）：路面宽3.5m, 150厚泥结碎石路面352米、沿河机耕道：路面宽3.5m, 块石路基，泥结碎石路面1210米；2、灌+排+田间路：底宽0.8m，深0.8m3275米；3、田间道硬化：路宽0.5m,两边包混凝土5069米；4、排水渠：宽×深：0.4×0.5m1970米；5、机耕下田坡道:土方回填压实306.5m³、泥结碎石路面（厚10cm)525m²；6、钢架蔬菜挑拣棚：32×30=960㎡,高6m；7、蔬菜农资中转场建设：建筑面积：200㎡，场地硬化：26m*24m</t>
  </si>
  <si>
    <t>329.87万元/村</t>
  </si>
  <si>
    <t>解决脱贫户61户214人  700亩农田和蔬菜生产水利灌溉及生产出行问题问题，改善生产条件，增产增收</t>
  </si>
  <si>
    <t>龙富村</t>
  </si>
  <si>
    <t>隆回县_产业发展_配套设施项目_2023年花门街道龙富村富硒蔬菜示范产业园基地 配套设施建设</t>
  </si>
  <si>
    <t>2023年花门街道龙富村富硒蔬菜示范产业园基地配套设施建设</t>
  </si>
  <si>
    <t>1、田间生产便道：0.5m宽（含包边）2880米；2、硬化人行道1m宽（含包边）807米；3、排水渠500米(0.3*0.4)；4、排水渠500米(0.5*0.4)；5、新建22KW泵房3座（含电排、管道）；6、蓄水池3个；7、过路涵管6处；8、围堰32m³、草皮护坡31.92m²</t>
  </si>
  <si>
    <t>152.02万元/村</t>
  </si>
  <si>
    <t>解决脱贫户111户384人  300亩农田和蔬菜生产水利灌溉及生产出行问题问题，改善生产条件，增产增收</t>
  </si>
  <si>
    <t>麒麟村</t>
  </si>
  <si>
    <t>隆回县_产业发展_配套设施项目_2023年花门街道麒麟村富硒蔬菜示范产业园基地 配套设施建设</t>
  </si>
  <si>
    <t>2023年花门街道麒麟村富硒蔬菜示范产业园基地配套设施建设</t>
  </si>
  <si>
    <t>1、新修机耕道：3200米，路面宽3.5m, 块石路基，泥结碎石路面；2、排灌渠（含机耕桥12座）：底宽0.8m，深0.8m1000米；3、电灌泵站：新建机房1座13.6㎡、电灌设备1套（水泵(ＣＤＬＦ６５－３０－２）电机15KW）、管道14700m</t>
  </si>
  <si>
    <t>109.86万元/村</t>
  </si>
  <si>
    <t>解决脱贫户72户206人  210亩农田和蔬菜生产水利灌溉及生产出行问题问题，改善生产条件，增产增收</t>
  </si>
  <si>
    <t>红光村</t>
  </si>
  <si>
    <t>隆回县-三阁司镇_产业发展_配套设施项目_2023年三阁司镇富硒蔬菜示范产业园基地 （红光村段）配套设施建设</t>
  </si>
  <si>
    <t>2023年三阁司镇富硒蔬菜示范产业园基地（红光村段）配套设施建设</t>
  </si>
  <si>
    <t>1、新建排水渠1970m（0.3*0.5）；2、新建6m宽砂石道路100m;新建3.5m宽机耕道长210m；3、输水管网3000m;4、∅1.2m涵管安装长100m、过路涵管4处；5、借土回填鱼塘26125m³</t>
  </si>
  <si>
    <t>116.89万元/处</t>
  </si>
  <si>
    <t>解决脱贫户50户189人210亩农田和蔬菜生产水利灌溉及生产出行问题问题，改善生产条件，增产增收</t>
  </si>
  <si>
    <t>禾塘村</t>
  </si>
  <si>
    <t>隆回县-三阁司镇_产业发展_配套设施项目_"2023年三阁司镇富硒蔬菜示范产业园基地 （禾塘村段）配套设施建设"</t>
  </si>
  <si>
    <t>2023年三阁司镇富硒蔬菜示范产业园基地（禾塘村段）配套设施建设</t>
  </si>
  <si>
    <t>1、新建排水渠1030km（0.3*0.5）；2、新建3.5m宽机耕道长670m；3、新建22KW离心泵房一座及75m³蓄水池1座;4、输水管网2000m；5、过路涵管10处；6河道清淤281.6m³、围堰32m³、草皮护坡31.92m²</t>
  </si>
  <si>
    <t>47.84万元/处</t>
  </si>
  <si>
    <t>解决脱贫户35户110人160亩农田和蔬菜生产水利灌溉及生产出行问题问题，改善生产条件，增产增收</t>
  </si>
  <si>
    <t>温塘村</t>
  </si>
  <si>
    <t>隆回县-三阁司镇_产业发展_配套设施项目_"2023年温塘村富硒蔬菜示范产业园基地 配套设施建设"</t>
  </si>
  <si>
    <t>2023年温塘村富硒蔬菜示范产业园基地配套设施建设</t>
  </si>
  <si>
    <t>1、新建3.8m宽机耕道长4km；2、硬化3.5m宽机耕道200m；3、蓄水池维修加固2座；4、管网安装6800m</t>
  </si>
  <si>
    <t>113.81万元/处</t>
  </si>
  <si>
    <t>解决脱贫户21户57人400亩农田和蔬菜生产水利灌溉及生产出行问题问题，改善生产条件，增产增收</t>
  </si>
  <si>
    <t>枫井坪村</t>
  </si>
  <si>
    <t>隆回县-岩口镇_产业发展_生产项目_"2023年枫井坪村富硒蔬菜示范产业园基地 配套设施建设"</t>
  </si>
  <si>
    <t>2023年枫井坪村富硒蔬菜示范产业园基地配套设施建设</t>
  </si>
  <si>
    <t>1、新建机耕道250米；2、2口山塘清於加固6666立方米；3、新建电排1座</t>
  </si>
  <si>
    <t>30万元/处</t>
  </si>
  <si>
    <t>解决脱贫户134户462人160亩农田和蔬菜生产水利灌溉及生产出行问题问题，改善生产条件，增产增收</t>
  </si>
  <si>
    <t>竹叶村</t>
  </si>
  <si>
    <t>隆回县_产业发展_配套设施项目_2023年荷香桥镇竹叶村富硒蔬菜示范产业园基地 配套设施建设</t>
  </si>
  <si>
    <t>2023年荷香桥镇竹叶村富硒蔬菜示范产业园基地配套设施建设</t>
  </si>
  <si>
    <t>荷香桥镇人民政府</t>
  </si>
  <si>
    <t>1、新修机耕道400米*3.5米；2、排水渠670米（0.3*0.4）；3、人行便道1000米（1*0.8）；4、土地平整 40亩；5、泵房新建(含电排和管道）1处；6、蓄水池1个；7、过路涵管2处；8、围堰32m³、草皮护坡31.92m²</t>
  </si>
  <si>
    <t>48.69万元/村</t>
  </si>
  <si>
    <t>解决脱贫户28户93人  250亩农田和蔬菜生产水利灌溉及生产出行问题问题，改善生产条件，增产增收</t>
  </si>
  <si>
    <t>桐木桥村</t>
  </si>
  <si>
    <t>隆回县_产业发展_配套设施项目_2023年荷香桥镇桐木桥村富硒蔬菜示范产业园基地 配套设施建设</t>
  </si>
  <si>
    <t>2023年荷香桥镇桐木桥村富硒蔬菜示范产业园基地配套设施建设</t>
  </si>
  <si>
    <t>1、排水渠1600米0.3米宽*0.4米高；2、路面铺沙1350米*宽4米*高0.1米；3、浆砌挡土墙740米；4、泵房改建(含电排和管道）1处；5、过路涵管2处</t>
  </si>
  <si>
    <t>59.13万元/村</t>
  </si>
  <si>
    <t>解决脱贫户58户169人  300亩农田和蔬菜生产水利灌溉及生产出行问题问题，改善生产条件，增产增收</t>
  </si>
  <si>
    <t>九牛坳村</t>
  </si>
  <si>
    <t>隆回县_产业发展_配套设施项目_2023年荷香桥镇九牛坳村富硒蔬菜示范产业园基地 配套设施建设</t>
  </si>
  <si>
    <t>2023年荷香桥镇九牛坳村富硒蔬菜示范产业园基地配套设施建设</t>
  </si>
  <si>
    <t>1、新修机耕道500米*3.5米；2、排水渠1000米（0.3*0.4）；3、泵房新建(含电排和管道)1处；4、过路涵管2处；5、围堰32m³、草皮护坡31.92m²</t>
  </si>
  <si>
    <t>55.1万元/村</t>
  </si>
  <si>
    <t>解决脱贫户28户75人  210亩农田和蔬菜生产水利灌溉及生产出行问题问题，改善生产条件，增产增收</t>
  </si>
  <si>
    <t>竹塘村</t>
  </si>
  <si>
    <t>隆回县-桃花坪街道_产业发展_配套设施项目_2023年桃花坪街道竹塘村富硒蔬菜示范产业园基地配套设施项目</t>
  </si>
  <si>
    <t>2023年桃花坪街道竹塘村富硒蔬菜示范产业园基地配套设施项目</t>
  </si>
  <si>
    <t>1、新修机耕道路面宽4.5m700米、路面宽3.5m380米；2、管道灌溉工程：吸水管DN160热镀锌钢管（10m）0.18t、上水管（DN160PE管（0.6MPa）60米、输水管DN250PE管（0.6MPa）1000米、配水管DN125PE管（0.6MPa）500米、配水支管DN90PE管（0.8MPa）1000米、闸阀井26个；3、电灌泵站:泵房维修1座、高位水池1个及附属设施</t>
  </si>
  <si>
    <t>72.16/处</t>
  </si>
  <si>
    <t>解决脱贫户52户198人100亩农田和蔬菜生产水利灌溉及生产出行问题，改善生产条件，增产增收.</t>
  </si>
  <si>
    <t>大塘村</t>
  </si>
  <si>
    <t>隆回县-北山镇_产业发展_配套设施项目_2023年北山镇大塘村富硒蔬菜产业园基地配套设施建设</t>
  </si>
  <si>
    <t>2023年北山镇大塘村富硒蔬菜产业园基地配套设施建设</t>
  </si>
  <si>
    <t>北山镇人民政府</t>
  </si>
  <si>
    <t>1、新修机耕道路面宽3.5m632米、维修机耕道路面宽2.5m830米（含路下排水涵管(d300)和清理维修排水沟1600米），2、200m³积肥污水池1个，3、30m³清水池1个，4、场地硬化：场地平整1007㎡、C20砼坪181㎡，5、管道灌溉工程：DN110mm管道1000米、DN75mm PE管道1200米、DN50mm PE管道850米、DN40PE管（1.6MPa）提水管道310米</t>
  </si>
  <si>
    <t>62.68万元/处</t>
  </si>
  <si>
    <t>解决脱贫（监测）户97户304人200亩农田和蔬菜生产水利灌溉及生产出行问题，改善生产条件，增产增收</t>
  </si>
  <si>
    <t>大院村</t>
  </si>
  <si>
    <t>隆回县-北山镇_产业发展_配套设施项目_2023年北山镇大院村富硒蔬菜产业园基地配套设施建设</t>
  </si>
  <si>
    <t>2023年北山镇大院村富硒蔬菜产业园基地配套设施建设</t>
  </si>
  <si>
    <t>1.机耕道建设0.27公里，宽3.5米；0.22公里，宽2.5米；2.排水渠（宽*深：0.35*0.70）297米、机耕桥3座；3、电灌泵站：新建机房12.53㎡、砖砌水池(6*4*3.1)、一级提水上水管DN150PE管（1.0MPa)15米、进出水DN150PE管（1.0MPa)22米；4.喷灌设施60亩，滴灌设施一套；5.建设10个大棚，总面积8000㎡。6.三相四线380V电源线370m</t>
  </si>
  <si>
    <t>72万元/处</t>
  </si>
  <si>
    <t>解决脱贫（监测）户168户492人167亩农田和蔬菜生产水利灌溉及生产出行问题，改善生产条件，增产增收</t>
  </si>
  <si>
    <t xml:space="preserve">北山镇 </t>
  </si>
  <si>
    <t>隆回县-北山镇_产业发展_配套设施项目_2023年北山镇大院村15.16组富硒蔬菜示范产业园基地配套设施项目</t>
  </si>
  <si>
    <t>2023年北山镇大院村15.16组富硒蔬菜示范产业园基地配套设施项目</t>
  </si>
  <si>
    <t>1.新建机耕道长1230米，宽3米，2.新建灌渠长540米（30宽*40高），3.新建机耕桥1座长5.5米，宽3.5米</t>
  </si>
  <si>
    <r>
      <rPr>
        <sz val="10"/>
        <rFont val="Times New Roman"/>
        <charset val="134"/>
      </rPr>
      <t>25.89</t>
    </r>
    <r>
      <rPr>
        <sz val="10"/>
        <rFont val="宋体"/>
        <charset val="134"/>
      </rPr>
      <t>万元</t>
    </r>
    <r>
      <rPr>
        <sz val="10"/>
        <rFont val="Times New Roman"/>
        <charset val="134"/>
      </rPr>
      <t>/</t>
    </r>
    <r>
      <rPr>
        <sz val="10"/>
        <rFont val="宋体"/>
        <charset val="134"/>
      </rPr>
      <t>处</t>
    </r>
  </si>
  <si>
    <t>解决脱贫（监测）户102户552人农田和蔬菜生产水利灌溉及生产出行问题，改善生产条件，增产增收；</t>
  </si>
  <si>
    <t>军杰公司</t>
  </si>
  <si>
    <t>隆回县_产业发展_配套设施项目_2023年隆回县富硒蔬菜示范产业园军杰联农带农基地建设项目</t>
  </si>
  <si>
    <t>2023年隆回县富硒蔬菜示范产业园军杰联农带农基地建设项目</t>
  </si>
  <si>
    <t>育蔬菜苗辐射带动农（脱贫、监测）户种植面积1700亩</t>
  </si>
  <si>
    <t>226元/亩</t>
  </si>
  <si>
    <t>新增带动脱贫人口(含监测人口)发展产业、务工就业数量226人；带动脱贫人口(含监测人口)人均年增收3000元</t>
  </si>
  <si>
    <t>隆回县_产业发展_配套设施项目_2023年隆回县富硒蔬菜示范产业园军杰种苗培育中心建设项目</t>
  </si>
  <si>
    <t>2023年隆回县富硒蔬菜示范产业园军杰种苗培育中心建设项目</t>
  </si>
  <si>
    <t>1.连栋大棚建设10000㎡(220万）；2.100m³蓄水池10m长×5m宽×2m深（7.5万）；2.喷灌设施10000㎡（10万）；3.水肥一体化设施127亩（50万）</t>
  </si>
  <si>
    <t>115万元/项</t>
  </si>
  <si>
    <t>新增带动脱贫人口(含监测人口)发展产业、务工就业数量62人；带动脱贫人口(含监测人口)人均年增收3000元</t>
  </si>
  <si>
    <t>隆回县_产业发展_配套设施项目_2023年隆回县富硒蔬菜示范产业园军杰委托帮扶项目</t>
  </si>
  <si>
    <t>2023年隆回县富硒蔬菜示范产业园军杰委托帮扶项目</t>
  </si>
  <si>
    <r>
      <rPr>
        <sz val="10"/>
        <rFont val="宋体"/>
        <charset val="134"/>
      </rPr>
      <t>生产线一条（</t>
    </r>
    <r>
      <rPr>
        <sz val="10"/>
        <rFont val="Times New Roman"/>
        <charset val="134"/>
      </rPr>
      <t>1</t>
    </r>
    <r>
      <rPr>
        <sz val="10"/>
        <rFont val="宋体"/>
        <charset val="134"/>
      </rPr>
      <t>鼓泡清洗机</t>
    </r>
    <r>
      <rPr>
        <sz val="10"/>
        <rFont val="Times New Roman"/>
        <charset val="134"/>
      </rPr>
      <t>12</t>
    </r>
    <r>
      <rPr>
        <sz val="10"/>
        <rFont val="宋体"/>
        <charset val="134"/>
      </rPr>
      <t>万、</t>
    </r>
    <r>
      <rPr>
        <sz val="10"/>
        <rFont val="Times New Roman"/>
        <charset val="134"/>
      </rPr>
      <t>2</t>
    </r>
    <r>
      <rPr>
        <sz val="10"/>
        <rFont val="宋体"/>
        <charset val="134"/>
      </rPr>
      <t>二次鼓泡清洗机</t>
    </r>
    <r>
      <rPr>
        <sz val="10"/>
        <rFont val="Times New Roman"/>
        <charset val="134"/>
      </rPr>
      <t>12</t>
    </r>
    <r>
      <rPr>
        <sz val="10"/>
        <rFont val="宋体"/>
        <charset val="134"/>
      </rPr>
      <t>万、</t>
    </r>
    <r>
      <rPr>
        <sz val="10"/>
        <rFont val="Times New Roman"/>
        <charset val="134"/>
      </rPr>
      <t>3</t>
    </r>
    <r>
      <rPr>
        <sz val="10"/>
        <rFont val="宋体"/>
        <charset val="134"/>
      </rPr>
      <t>毛棍机</t>
    </r>
    <r>
      <rPr>
        <sz val="10"/>
        <rFont val="Times New Roman"/>
        <charset val="134"/>
      </rPr>
      <t>9.6</t>
    </r>
    <r>
      <rPr>
        <sz val="10"/>
        <rFont val="宋体"/>
        <charset val="134"/>
      </rPr>
      <t>万、</t>
    </r>
    <r>
      <rPr>
        <sz val="10"/>
        <rFont val="Times New Roman"/>
        <charset val="134"/>
      </rPr>
      <t>4</t>
    </r>
    <r>
      <rPr>
        <sz val="10"/>
        <rFont val="宋体"/>
        <charset val="134"/>
      </rPr>
      <t>震动沥干</t>
    </r>
    <r>
      <rPr>
        <sz val="10"/>
        <rFont val="Times New Roman"/>
        <charset val="134"/>
      </rPr>
      <t>3.6</t>
    </r>
    <r>
      <rPr>
        <sz val="10"/>
        <rFont val="宋体"/>
        <charset val="134"/>
      </rPr>
      <t>万、</t>
    </r>
    <r>
      <rPr>
        <sz val="10"/>
        <rFont val="Times New Roman"/>
        <charset val="134"/>
      </rPr>
      <t>5</t>
    </r>
    <r>
      <rPr>
        <sz val="10"/>
        <rFont val="宋体"/>
        <charset val="134"/>
      </rPr>
      <t>输送带挑选台、</t>
    </r>
    <r>
      <rPr>
        <sz val="10"/>
        <rFont val="Times New Roman"/>
        <charset val="134"/>
      </rPr>
      <t>6</t>
    </r>
    <r>
      <rPr>
        <sz val="10"/>
        <rFont val="宋体"/>
        <charset val="134"/>
      </rPr>
      <t>输送带送料</t>
    </r>
    <r>
      <rPr>
        <sz val="10"/>
        <rFont val="Times New Roman"/>
        <charset val="134"/>
      </rPr>
      <t>4</t>
    </r>
    <r>
      <rPr>
        <sz val="10"/>
        <rFont val="宋体"/>
        <charset val="134"/>
      </rPr>
      <t>万、</t>
    </r>
    <r>
      <rPr>
        <sz val="10"/>
        <rFont val="Times New Roman"/>
        <charset val="134"/>
      </rPr>
      <t>7</t>
    </r>
    <r>
      <rPr>
        <sz val="10"/>
        <rFont val="宋体"/>
        <charset val="134"/>
      </rPr>
      <t>震动提升机</t>
    </r>
    <r>
      <rPr>
        <sz val="10"/>
        <rFont val="Times New Roman"/>
        <charset val="134"/>
      </rPr>
      <t>4</t>
    </r>
    <r>
      <rPr>
        <sz val="10"/>
        <rFont val="宋体"/>
        <charset val="134"/>
      </rPr>
      <t>万、</t>
    </r>
    <r>
      <rPr>
        <sz val="10"/>
        <rFont val="Times New Roman"/>
        <charset val="134"/>
      </rPr>
      <t>8</t>
    </r>
    <r>
      <rPr>
        <sz val="10"/>
        <rFont val="宋体"/>
        <charset val="134"/>
      </rPr>
      <t>电脑组合称重</t>
    </r>
    <r>
      <rPr>
        <sz val="10"/>
        <rFont val="Times New Roman"/>
        <charset val="134"/>
      </rPr>
      <t>9</t>
    </r>
    <r>
      <rPr>
        <sz val="10"/>
        <rFont val="宋体"/>
        <charset val="134"/>
      </rPr>
      <t>给袋式包装机</t>
    </r>
    <r>
      <rPr>
        <sz val="10"/>
        <rFont val="Times New Roman"/>
        <charset val="134"/>
      </rPr>
      <t>40</t>
    </r>
    <r>
      <rPr>
        <sz val="10"/>
        <rFont val="宋体"/>
        <charset val="134"/>
      </rPr>
      <t>万、</t>
    </r>
    <r>
      <rPr>
        <sz val="10"/>
        <rFont val="Times New Roman"/>
        <charset val="134"/>
      </rPr>
      <t>10</t>
    </r>
    <r>
      <rPr>
        <sz val="10"/>
        <rFont val="宋体"/>
        <charset val="134"/>
      </rPr>
      <t>装箱包装</t>
    </r>
    <r>
      <rPr>
        <sz val="10"/>
        <rFont val="Times New Roman"/>
        <charset val="134"/>
      </rPr>
      <t>12</t>
    </r>
    <r>
      <rPr>
        <sz val="10"/>
        <rFont val="宋体"/>
        <charset val="134"/>
      </rPr>
      <t>万）</t>
    </r>
  </si>
  <si>
    <t>100万元/项</t>
  </si>
  <si>
    <t>新增带动脱贫人口(含监测人口)发展产业、务工就业数量84人；带动脱贫人口(含监测人口)人均年增收3000元，村集体年增收14万元/年</t>
  </si>
  <si>
    <t>佰利康公司</t>
  </si>
  <si>
    <t>隆回县_产业发展_配套设施项目_2023年隆回县富硒蔬菜示范产业园佰利康联农带农基地建设项目</t>
  </si>
  <si>
    <t>2023年隆回县富硒蔬菜示范产业园佰利康联农带农基地建设项目</t>
  </si>
  <si>
    <t>新增带动脱贫人口(含监测人口)发展产业、务工就业数量213人；带动脱贫人口(含监测人口)人均年增收2700元</t>
  </si>
  <si>
    <t>隆回县_产业发展_配套设施项目_2023年隆回县富硒蔬菜示范产业园佰利康设施农业建设项目</t>
  </si>
  <si>
    <t>2023年隆回县富硒蔬菜示范产业园佰利康设施农业建设项目</t>
  </si>
  <si>
    <t>基地设施建设545亩，1、水肥一体化喷灌设施灌溉面积545亩每亩7250元，（包括机房，电机、过滤器，水肥一体机各一套）</t>
  </si>
  <si>
    <t>132万元/项</t>
  </si>
  <si>
    <t>新增带动脱贫人口(含监测人口)发展产业、务工就业数量43人；带动脱贫人口(含监测人口)人均年增收2700元</t>
  </si>
  <si>
    <t>隆回县_产业发展_配套设施项目_2023年隆回县富硒蔬菜示范产业园佰利康委托帮扶项目</t>
  </si>
  <si>
    <t>2023年隆回县富硒蔬菜示范产业园佰利康委托帮扶项目</t>
  </si>
  <si>
    <t>建设育苗播种车间240平方米，自动化播种机1套及配套辅助设施</t>
  </si>
  <si>
    <t>新增带动脱贫人口(含监测人口)发展产业、务工就业数量67人；带动脱贫人口(含监测人口)人均年增收2700元，村集体年增收4万元/年</t>
  </si>
  <si>
    <t>隆回县_产业发展_配套设施项目_2023年隆回县富硒蔬菜示范产业园佰利康蔬菜精深加工仓储项目</t>
  </si>
  <si>
    <t>2023年隆回县富硒蔬菜示范产业园佰利康蔬菜精深加工仓储项目</t>
  </si>
  <si>
    <t>基地厂房建设：1.分拣中心1280平米钢架结构650/平米9*40*32（125万元）；2.制冰车间1280平方1650米/平米4.5*40*32，混凝土钢筋结构20公分厚/平米108元（225万元）；3.制冰设备45万元</t>
  </si>
  <si>
    <t>158万元/项</t>
  </si>
  <si>
    <t>新增带动脱贫人口(含监测人口)发展产业、务工就业数量51人；带动脱贫人口(含监测人口)人均年增收2700元</t>
  </si>
  <si>
    <t>湖南省辰河生态农业科技股份有限公司</t>
  </si>
  <si>
    <t>隆回县_产业发展_配套设施项目_2023年隆回县富硒蔬菜示范产业园辰河农业委托帮扶项目</t>
  </si>
  <si>
    <t>2023年隆回县富硒蔬菜示范产业园辰河农业委托帮扶项目</t>
  </si>
  <si>
    <t>1.年产2万吨有机无机复混肥料生产线仓库建设700㎡（35）万元，生物菌实验室设备改造1套（15万元）；2.富硒降镉有机蔬菜示范基地90亩（51.1万元）</t>
  </si>
  <si>
    <t>新增带动脱贫人口(含监测人口)发展产业、务工就业数量6人；带动脱贫人口(含监测人口)人均年增收400元，村集体年增收4万元/年</t>
  </si>
  <si>
    <t>农里优品公司</t>
  </si>
  <si>
    <t>隆回县-三阁司镇_产业发展_配套设施项目_2023年隆回县富硒蔬菜示范产业园农里优品设施农业建设项目</t>
  </si>
  <si>
    <t>2023年隆回县富硒蔬菜示范产业园农里优品设施农业建设项目</t>
  </si>
  <si>
    <t>三阁司红光基地：砖混结构中转仓库1800平方米层高4.5米，质检、仓储室400平方米层高4.5米。1、双层双项钢筋基础硬化2米宽60公分深地基208米，单价720元/米，共计149760元。2、地梁40CM宽*60CM深332米，单价144元/米，共计47808元。3、地面防水处理防水布2704平方米，单价30元/平方米,共计81120元。4、地面硬化（52米*52米）共2704平方米,单价150元/平方米,共计405600元。5、地面平整、压实和挖梁沟、回填走平,2704平方米,单价55元/平方米,共计148720元。6、排水沟加盖板,40CM*40CM,共400米,单价160元/米,共计64000元。7、墙体工程,4.5米18墙（含水泥粉刷和墙体承重柱）1300平方米,单价140元/平方米,共计182000元。8、中转仓库所需门窗178平方米,单价500元/平方米,共计89000元。9、质检仓储室装修（含水电安装）400平方米,单价700元/平方米,共计280000元。10、钢架树脂屋顶包含横梁工字钢和水泥柱2200平方米,单价288元/平方米,共计633600元。11、模板架材2200平方米,单价55元/平方米，共计121000元。1--11项合计：2202608元</t>
  </si>
  <si>
    <t>88.1万元/项</t>
  </si>
  <si>
    <t>新增带动脱贫人口(含监测人口)发展产业、务工就业数量100人；带动脱贫人口(含监测人口)人均年增收5000元</t>
  </si>
  <si>
    <t>隆回县-三阁司镇_产业发展_配套设施项目_2023年隆回县富硒蔬菜示范产业园农里优品蔬菜精深加工仓储项目</t>
  </si>
  <si>
    <t>2023年隆回县富硒蔬菜示范产业园农里优品蔬菜精深加工仓储项目</t>
  </si>
  <si>
    <t>三阁司红光基地：一、蔬菜基地安全生产防护栏2500米及安装固定设施设备34万元。1.购买防护栏2500米,单价85元/米,共计212500元。2.护栏立柱预埋开挖及平整和硬化(含硬化材料费)850个,单价55元/个,共计46750元。3.护栏安装费2500米,单价32.5元/米,共计81250元。1--3项合计340500元。二、60亩喷灌设施34万元。1.规格50灌溉分管9000米,单价12元/米,共计108000元。2.规格25灌溉分管8000米,单价3元/米,共计24000元。3.360度自动旋转喷头800个,单价28元/个,共计22400元。4.25外牙、内牙1000个,单价7元/个,共计7000元。5.控制开关6个,单价350元/个,共计2100元。6.闸阀120套，单价135元/个,共计16200元。7.施肥施药搅拌桶(容量：2吨/个）2个,单价1000元/个,共2000元。8.喷灌安装配件（弯头、三通、直接、堵头、胶水）60亩，450元/亩,共计27000元。9.其他费用（挖沟、回填、接管、排管、安装）60亩,单价2200元/亩,共计132000元。  1--9项合计：340700元</t>
  </si>
  <si>
    <t>27.2万元/项</t>
  </si>
  <si>
    <t>新增带动脱贫人口(含监测人口)发展产业、务工就业数100人；带动脱贫人口(含监测人口)人均年增收5000元</t>
  </si>
  <si>
    <t>湖南淳亿科技股份有限公司</t>
  </si>
  <si>
    <t>隆回县_产业发展_配套设施项目_2023年隆回县富硒蔬菜示范产业园淳亿设施农业建设项目</t>
  </si>
  <si>
    <t>2023年隆回县富硒蔬菜示范产业园淳亿设施农业建设项目</t>
  </si>
  <si>
    <t>基地种植建设7亩，3900㎡智能温室大棚主体结构、水肥一体设施、全自动温控系统、遮阳系统、温室通风系统、温室防虫系统、智能喷淋系统</t>
  </si>
  <si>
    <t>52万元/项</t>
  </si>
  <si>
    <t>新增带动脱贫人口(含监测人口)发展产业、务工就业数量108人；带动脱贫人口(含监测人口)人均年增收3200元</t>
  </si>
  <si>
    <t>隆回县_产业发展_配套设施项目_2023年隆回县富硒蔬菜示范产业园淳亿委托帮扶项目</t>
  </si>
  <si>
    <t>2023年隆回县富硒蔬菜示范产业园淳亿委托帮扶项目</t>
  </si>
  <si>
    <t>全自动包装设备（80包／分钟）34.8万元／台*3台=104.4万元</t>
  </si>
  <si>
    <t>新增带动脱贫人口(含监测人口)发展产业、务工就业数量108人；带动脱贫人口(含监测人口)人均年增收3200元，村集体年增收4万元/年</t>
  </si>
  <si>
    <t xml:space="preserve">湖南好菇粮农林科技公司
</t>
  </si>
  <si>
    <t>隆回县_产业发展_配套设施项目_2023年隆回县富硒蔬菜示范产业园好菇粮设施农业建设项目</t>
  </si>
  <si>
    <t>2023年隆回县富硒蔬菜示范产业园好菇粮设施农业建设项目</t>
  </si>
  <si>
    <t>基地种植建设12亩，建设9个标准化大棚（长36米*宽11米*高3米）*400平方*25.8万（厂房式大棚内设层架，空调）,冷库等建筑工程232.2万元，水电设备及安装工程17.8万元</t>
  </si>
  <si>
    <t>新增带动脱贫人口(含监测人口)发展产业、务工就业数量134人；带动脱贫人口(含监测人口)人均年增收2000元以上</t>
  </si>
  <si>
    <t>隆回县_产业发展_配套设施项目_2023年隆回县富硒蔬菜示范产业园好菇粮好菇粮委托帮扶项目</t>
  </si>
  <si>
    <t>2023年隆回县富硒蔬菜示范产业园好菇粮好菇粮委托帮扶项目</t>
  </si>
  <si>
    <t>投资包装设备合计100.5万，1.实罐缷垛机ENKX-01 1台，网带输送机L3000*1300含动力变频1套，实罐缷垛控制1套 185000元；2.转盘1000含动力变频1台15000元；3.皮带提升机L2000*W1801套6500元；4.翻罐器9#2套2400元；5.铁罐贴标机ENKG-01 1台116640元；6.循环收罐线L6000*W600双动力1套25000元；7.单排链板输送线L1000*W82.6 14.8米17760元；8.三排转变导轨R610*3 1套3200元；9.链板线动力RV减速电机配汇川3套11400元；10.高速不干胶贴标机ENKB-10 1台145000元；11.灯检平台1套2000元；12.折盖封箱机ENKE-02 1台12000元；13.动力辊筒输送机PTL1000*W400 1台15000元；14.万向轮平台PTL1000*W400 5套9500元；15.动力系统台湾万鑫电机+汇川变频2套7600元；16.无动力掍筒输送L2000*W600 1套4000元；17.整线控制系统电线电缆+不锈钢桥架-控制柜1套12000元；18.整线运费1套10000元；19.智能枕式包装机SZ2801台 72000元；20.喷码机1台13000元；21.激光喷码机CO2-40 1台15000元；22.车间柜子及更衣室1套26124元；23.记录万用表FLUKE-189/CN 1台5750元；24.手动搬运车1台2600元；25.电动搬运车1台26780元；26.侧移器1台4500元；27.包装生产线一条240000元</t>
  </si>
  <si>
    <t>新增带动脱贫人口(含监测人口)发展产业、务工就业数量30人；带动脱贫人口(含监测人口)人均年增收4000元以上，村集体年增收4万元/年</t>
  </si>
  <si>
    <t>隆回县_产业发展_配套设施项目_2023年隆回县富硒蔬菜示范产业园好菇粮蔬菜精深加工仓储项目</t>
  </si>
  <si>
    <t>2023年隆回县富硒蔬菜示范产业园好菇粮蔬菜精深加工仓储项目</t>
  </si>
  <si>
    <t>投资生产加工设备合计500.3万：1.卧式燃生物犢蒸汽锅炉(WWS2-1.25-SW)238600元；2.气泡清洗提升机4800*1250*1600 1台45000元；3.浸泡提升机8500*1000*1200 1台65000元；4.过度皮带7000*400 1台35000元；5.挑选皮带8000*600 2台130000元；6.挑选下输送皮带900*400 2台120000元；7.挑选工作台800*450 32台27200元；8.皮带提升机2000*400 2台36000元；9.皮带输送7000*500 1台22000元；10.斗式预煮机12000*1300*1200 1台305000元；11.提升皮带输送机4000*500 1台23500元；12.输送皮带8000*400 1台28000元；13.冷却溜槽R200 16.5米16500元；14.去毛发、去杂机2800*1000*1000 1台58000元；15.皮带输送25009*400 1台15800元；16.冷却鼓泡清洗机8000*1200*1500 1台76000元；17.接料桶1800*800*600 1台16000元；18.链板输送带W=114 214米535000元；19.网带缓冲平带3000*1300 1台28000元；20.单排90度转变输送带R500 2台21000元；21.双排90度转变输送带R500 5台70000元；22.叁排92度转变输送带R500 1台18000元；23.模块化链板输送W=195 15米54000元；24.模块化链板输送W=340 6米25200元；25.皮带循环输送9000*800 1台102000元；26.减速机（含变频）0.75-2.2KW 50台525000元；27.玻璃瓶洗瓶机4500*1200*1500 1台175000元；28.铁罐洗瓶机3000*1000*1500 1台112000元；29.铁罐、玻璃瓶缷垛机5600*2330*3000 1台315000元；30.进出笼地面小车5000*2200*1200 1台50000元；31.笼车转向台直径120 2台25000元；32.横车导轨8号轻轨36米19800元；33.笼车导轨（无动力）800*600 17米34000元；34.手动装笼机1200*1200*1500 1台45000元；35.手动缷笼机1200*1200*1500 1台55000元；36.自动码垛机7459*2330*3500 1台415000元；37.热水清洗槽1500*700 1台27000元；38.实罐清洗机3000*600 1台52000元；39.旋涡风机吹干机1200*800 1台28000元；40.控制柜（进口元件）1800*1200*800 2套130000元；41.电器半自动蒸气杀菌锅（换热器）1200*3600 2台236000元；42.给袋式包装机1台308000元；43.CT4B18封罐机1台140000元；44.电动叉车、手动叉车1套102520元；45.不锈钢304方形冷水箱144T 1套80000元；46.广加环型臭氧发生器HY-018-200A 1台13500元；47.冷干机7.5 1台3040元；48.过滤器2组560元；49.排水阀2个360元。</t>
  </si>
  <si>
    <t>200万元/项</t>
  </si>
  <si>
    <t>新增带动脱贫人口(含监测人口)发展产业、务工就业数量120人；带动脱贫人口(含监测人口)人均年增收4000元以上</t>
  </si>
  <si>
    <t>隆回托新种植专业合作社</t>
  </si>
  <si>
    <t>隆回县_产业发展_配套设施项目_2023年隆回县富硒蔬菜示范产业园托新设施农业建设项目</t>
  </si>
  <si>
    <t>2023年隆回县富硒蔬菜示范产业园托新设施农业建设项目</t>
  </si>
  <si>
    <t>1.电排一套6万；  2.水肥一体化设一套13万；  3.钢结构厂棚户1000平方29万；4培育（保温）房800平方24万；5.培育架1000平方10万； 6.愊温空调6套5万；7.分拣房600平方16万；8.烘干设备1套8万；9设施配套钢结构房300平方9万;</t>
  </si>
  <si>
    <t>48万元/项</t>
  </si>
  <si>
    <t>新增带动脱贫人口(含监测人口)发展产业、务工就业数量30人；带动脱贫人口(含监测人口)人均年增收1500元</t>
  </si>
  <si>
    <t>湖南省瑞源农业有限公司</t>
  </si>
  <si>
    <t>隆回县_产业发展_配套设施项目_2023年隆回县富硒蔬菜示范产业园瑞源农业委托帮扶项目</t>
  </si>
  <si>
    <t>2023年隆回县富硒蔬菜示范产业园瑞源农业委托帮扶项目</t>
  </si>
  <si>
    <t>1、鲲鹏履带式生物学形选机（安美达）（34.6万元）。2、304不锈钢平输振动分料器（12万元）。3、T型提升机（21万元）。4、振动喂料器、除杂筛等（27.8万元）。5、304不锈钢辅材（衔接料口）（8.6万元）</t>
  </si>
  <si>
    <t>新增带动脱贫人口(含监测人口)发展产业、务工就业数量30人；带动脱贫人口(含监测人口)人均年增收2000元，村集体年增收4万元/年</t>
  </si>
  <si>
    <t>三、乡村建设行动</t>
  </si>
  <si>
    <t>1.农村基础设施</t>
  </si>
  <si>
    <t>(1).农村道路建设</t>
  </si>
  <si>
    <t>乡村建设行动</t>
  </si>
  <si>
    <t>农村道路建设</t>
  </si>
  <si>
    <t>荷田村</t>
  </si>
  <si>
    <t>隆回县-荷田乡_乡村建设行动_农村基础设施（含产业配套基础设施）_2023年荷田村1-14组机耕道建设</t>
  </si>
  <si>
    <t>2023年荷田村1-14组机耕道建设</t>
  </si>
  <si>
    <t>改建、维修</t>
  </si>
  <si>
    <t>县交通局</t>
  </si>
  <si>
    <t>荷田乡人民政府</t>
  </si>
  <si>
    <t>荷田村9组正龙路硬化长280米、20公分，宽3.5米；村筷子8组厂路硬化20公分，宽3.5米，长310米；村13组河提路宽3米，20公分，长310米；村1.2.3.4组道路硬化宽3.5米，20公分，长140米；5组山下路通组路宽4米，20公分，长30米；村9.10.11组路基维修高3米，宽0.8米，长30米；村6组、12组通组路修建宽4米、高2.5米，长150米。</t>
  </si>
  <si>
    <t>33万/公里，340元/m³</t>
  </si>
  <si>
    <t>改善脱贫（监测）户109户376人农业生产出行问题,方便生产</t>
  </si>
  <si>
    <t>石门村</t>
  </si>
  <si>
    <t>隆回县_乡村建设行动_农村基础设施（含产业配套基础设施）_2023年石门村24.27.28组道路硬化及部分路段挡土墙建设</t>
  </si>
  <si>
    <t>2023年石门村24.27.28组道路硬化及部分路段挡土墙建设</t>
  </si>
  <si>
    <t>1.27组范多花屋后至陈名友屋前道路硬化长220米，宽3.5米；2.陈名友屋前至陈北海屋前新建通达公路长70米，路基宽4米，道路路面硬化长70米，宽3.5米；3.陈青龙屋旁至范双连屋前道路硬化长51米，宽3.5米；4.                                                                                                                                                                                                                24组范秋兵屋前至28组槐塘湾道路硬化长805米，宽3.5米。5.陈名友屋前通组道路挡土墙长25米，高1米，下宽1米，上宽0.5米,18.75m³；6.陈北海屋前通组道路挡土墙长48米，高2.6米，下宽1.5米，上宽0.8米，143.52m³；7.陈名友屋后通组道路挡土墙长10米，高1.2米，下宽1米，上宽0.5米，9m³；8.陈佰强屋后通组道路挡土墙长3.5米，高2.8米，下宽1.5米，上宽0.8米，11.27m³；9.陈北海屋前道路排水渠安装高压涵管(Φ600mm*10m)，落地台阶4米</t>
  </si>
  <si>
    <t>道路硬化500元/立方，通达公路7万/公里，挡土墙350元/立方</t>
  </si>
  <si>
    <t>解决脱贫（监测）户13户50人安全出行，改善生产生活条件</t>
  </si>
  <si>
    <t>金湾村</t>
  </si>
  <si>
    <t>隆回县_乡村建设行动_农村基础设施（含产业配套基础设施）_六都寨镇2023年金湾村2、 11、17、21组公路硬化</t>
  </si>
  <si>
    <t>2023年金湾村2、 11、17、21组公路硬化</t>
  </si>
  <si>
    <t>2023年1月</t>
  </si>
  <si>
    <t>六都寨镇人民政府</t>
  </si>
  <si>
    <t>2、 11、17、21组公路硬化长0.6公里，规格3.5米宽，0.18米厚</t>
  </si>
  <si>
    <t>32万元/公里</t>
  </si>
  <si>
    <t xml:space="preserve"> </t>
  </si>
  <si>
    <t>改善脱贫（监测）户11户45人的安全出行，改善生产生活条件</t>
  </si>
  <si>
    <t>车田村</t>
  </si>
  <si>
    <t>隆回县-三阁司镇_乡村建设行动_农村基础设施（含产业配套基础设施）_三阁司镇2023年车田村白泥冲机耕道铺砂</t>
  </si>
  <si>
    <t>2023年车田村白泥冲机耕道铺砂</t>
  </si>
  <si>
    <t>白泥冲机耕道铺砂1650米</t>
  </si>
  <si>
    <t>4万元/处</t>
  </si>
  <si>
    <t>解决脱贫（监测）户65户203人安全出行,改善生产生活条件；</t>
  </si>
  <si>
    <t>隆回县-三阁司镇_乡村建设行动_农村基础设施（含产业配套基础设施）_三阁司镇2023年车田村2023年道路硬化</t>
  </si>
  <si>
    <t>2023年车田村道路硬化</t>
  </si>
  <si>
    <t>1、新村部沿河路至孙传强、孙在科房前道路硬化长1164m、宽3.5m；2、段家庄王惠友屋后至孙中杰屋前道路硬化长233米，宽3.5米，部分路段砌保坎17.5立方米</t>
  </si>
  <si>
    <t>解决脱贫（监测）户137户324人安全出行,改善生产生活条件；</t>
  </si>
  <si>
    <t>石梁村</t>
  </si>
  <si>
    <t>隆回县-三阁司镇_乡村建设行动_农村基础设施（含产业配套基础设施）_三阁司镇2023年石梁至青源主干道维修</t>
  </si>
  <si>
    <t>2023年石梁至青源主干道维修</t>
  </si>
  <si>
    <t>石梁至青源主干道维修200m*3.5m</t>
  </si>
  <si>
    <t>10万元/公里</t>
  </si>
  <si>
    <t>解决脱贫（监测）户196户671人安全出行,改善生产生活条件；</t>
  </si>
  <si>
    <t>青源村</t>
  </si>
  <si>
    <t>隆回县-三阁司镇_乡村建设行动_农村基础设施（含产业配套基础设施）_三阁司镇2023年青源村至石梁村干道维修</t>
  </si>
  <si>
    <t>2023年青源村至石梁村干道维修</t>
  </si>
  <si>
    <t>青源村至石梁村干道维修200m*3.5m</t>
  </si>
  <si>
    <t>10万元/km</t>
  </si>
  <si>
    <t>解决脱贫（监测）196户671人安全出行,改善生产生活条件；</t>
  </si>
  <si>
    <t>李子坳新村</t>
  </si>
  <si>
    <t>隆回县-鸭田镇_乡村建设行动_农村基础设施（含产业配套基础设施）_2023年李子坳新村4.6.7.8.9组道路硬化</t>
  </si>
  <si>
    <t>2023年李子坳新村4.6.7.8.9组道路硬化</t>
  </si>
  <si>
    <t>4.6.7.8.9组硬化路共0.25公里（其中宽3.5米*厚0.18米的长度为0.175公里，宽4.5米*厚0.18米的长度为0.075公里。</t>
  </si>
  <si>
    <r>
      <rPr>
        <sz val="10"/>
        <rFont val="Times New Roman"/>
        <charset val="0"/>
      </rPr>
      <t>40</t>
    </r>
    <r>
      <rPr>
        <sz val="10"/>
        <rFont val="宋体"/>
        <charset val="134"/>
      </rPr>
      <t>万</t>
    </r>
    <r>
      <rPr>
        <sz val="10"/>
        <rFont val="Times New Roman"/>
        <charset val="0"/>
      </rPr>
      <t>/</t>
    </r>
    <r>
      <rPr>
        <sz val="10"/>
        <rFont val="宋体"/>
        <charset val="134"/>
      </rPr>
      <t>公里</t>
    </r>
  </si>
  <si>
    <r>
      <rPr>
        <sz val="10"/>
        <rFont val="宋体"/>
        <charset val="134"/>
      </rPr>
      <t>解决脱贫（监测)户共</t>
    </r>
    <r>
      <rPr>
        <sz val="10"/>
        <rFont val="Times New Roman"/>
        <charset val="0"/>
      </rPr>
      <t>32</t>
    </r>
    <r>
      <rPr>
        <sz val="10"/>
        <rFont val="宋体"/>
        <charset val="134"/>
      </rPr>
      <t>户，</t>
    </r>
    <r>
      <rPr>
        <sz val="10"/>
        <rFont val="Times New Roman"/>
        <charset val="0"/>
      </rPr>
      <t>114</t>
    </r>
    <r>
      <rPr>
        <sz val="10"/>
        <rFont val="宋体"/>
        <charset val="134"/>
      </rPr>
      <t>人安全出行、改善生产生活条件</t>
    </r>
  </si>
  <si>
    <t>群胜村</t>
  </si>
  <si>
    <t>隆回县-周旺镇_乡村建设行动_农村基础设施（含产业配套基础设施）_2023年群胜村江坪片、文田片道路硬化</t>
  </si>
  <si>
    <t>2023年群胜村江坪片和文田片道路硬化</t>
  </si>
  <si>
    <t>周旺镇人民政府</t>
  </si>
  <si>
    <t>道路硬化827米，宽3.5米：其中文田片区共485米（2组255米、5组180米、7组50米）江坪片区共342米（5.6组80米、13.14组107米、8.12组155米）</t>
  </si>
  <si>
    <t>37.24万/公里</t>
  </si>
  <si>
    <t>解决脱贫（监测）户35户82人出行和耕作问题,方便生产生活及农业生产；</t>
  </si>
  <si>
    <t>民族村、四方井村</t>
  </si>
  <si>
    <t>隆回县_乡村建设行动_农村基础设施（含产业配套基础设施）_2023年民族村至四方井村资源产业路硬化</t>
  </si>
  <si>
    <t>2023年民族村至四方井村资源产业路硬化</t>
  </si>
  <si>
    <t>民族村至四方井村资源产业路硬化长2.89公里、宽4.5米</t>
  </si>
  <si>
    <t>100万/处</t>
  </si>
  <si>
    <t>解决脱贫（监测）户68户214人生产出行问题,改善生产条件</t>
  </si>
  <si>
    <t>冷溪山村</t>
  </si>
  <si>
    <t>隆回县_乡村建设行动_农村基础设施（含产业配套基础设施）_2023年冷溪山村泉山公路冷溪山村部至大晓坳路段提质改造</t>
  </si>
  <si>
    <t>2023年冷溪山村泉山公路冷溪山村部至大晓坳路段提质改造</t>
  </si>
  <si>
    <t>扩建</t>
  </si>
  <si>
    <t>金石桥镇人民政府</t>
  </si>
  <si>
    <t>冷溪山村部至大晓坳路段0.7公里，路基开挖重填并由4.5米加宽至6米，6米宽路面硬化700米；路内水沟硬化600米，60CM*60CM，路基挡土墙修建780方</t>
  </si>
  <si>
    <t>100万元/处</t>
  </si>
  <si>
    <t>解决脱贫户172户605人的安全出行,改善生产生活条件；</t>
  </si>
  <si>
    <t>大田村</t>
  </si>
  <si>
    <t>隆回县_乡村建设行动_农村基础设施（含产业配套基础设施）_2023年大田村12组道路硬化长1250米，宽3.5米，厚0.2米</t>
  </si>
  <si>
    <t>2023年大田村12组道路硬化长1250米，宽3.5米，厚0.2米</t>
  </si>
  <si>
    <t>12组道路硬化长1250米，宽3.5米，厚0.2米</t>
  </si>
  <si>
    <r>
      <rPr>
        <sz val="10"/>
        <rFont val="宋体"/>
        <charset val="134"/>
      </rPr>
      <t>32万元</t>
    </r>
    <r>
      <rPr>
        <sz val="10"/>
        <rFont val="Times New Roman"/>
        <charset val="0"/>
      </rPr>
      <t>/km</t>
    </r>
  </si>
  <si>
    <r>
      <rPr>
        <sz val="10"/>
        <rFont val="宋体"/>
        <charset val="134"/>
      </rPr>
      <t>解决脱贫户13户35人、监测户1户3人安全出行</t>
    </r>
    <r>
      <rPr>
        <sz val="10"/>
        <rFont val="Times New Roman"/>
        <charset val="0"/>
      </rPr>
      <t>,</t>
    </r>
    <r>
      <rPr>
        <sz val="10"/>
        <rFont val="宋体"/>
        <charset val="134"/>
      </rPr>
      <t>改善生产生活条件</t>
    </r>
  </si>
  <si>
    <t>滩头村</t>
  </si>
  <si>
    <t>隆回县-滩头镇_乡村建设行动_农村基础设施（含产业配套基础设施）_2023年滩头村4、5组道路硬化及挡土墙建设</t>
  </si>
  <si>
    <t>2023年滩头村4、5组道路硬化及挡土墙建设</t>
  </si>
  <si>
    <t>滩头镇人民政府</t>
  </si>
  <si>
    <t>4组至5组修挡土墙：64米长*3.2米高*0.9宽共184.32立方。4组至5组断头路硬化全长504米，宽5米，厚0.2</t>
  </si>
  <si>
    <r>
      <rPr>
        <sz val="10"/>
        <rFont val="Times New Roman"/>
        <charset val="134"/>
      </rPr>
      <t>54</t>
    </r>
    <r>
      <rPr>
        <sz val="10"/>
        <rFont val="宋体"/>
        <charset val="134"/>
      </rPr>
      <t>万</t>
    </r>
    <r>
      <rPr>
        <sz val="10"/>
        <rFont val="Times New Roman"/>
        <charset val="134"/>
      </rPr>
      <t>/</t>
    </r>
    <r>
      <rPr>
        <sz val="10"/>
        <rFont val="宋体"/>
        <charset val="134"/>
      </rPr>
      <t>公里、</t>
    </r>
    <r>
      <rPr>
        <sz val="10"/>
        <rFont val="Times New Roman"/>
        <charset val="134"/>
      </rPr>
      <t>350</t>
    </r>
    <r>
      <rPr>
        <sz val="10"/>
        <rFont val="宋体"/>
        <charset val="134"/>
      </rPr>
      <t>元</t>
    </r>
    <r>
      <rPr>
        <sz val="10"/>
        <rFont val="Times New Roman"/>
        <charset val="134"/>
      </rPr>
      <t>/</t>
    </r>
    <r>
      <rPr>
        <sz val="10"/>
        <rFont val="宋体"/>
        <charset val="134"/>
      </rPr>
      <t>方</t>
    </r>
  </si>
  <si>
    <t>解决脱贫（监测）户163户335人安全出行,改善生产生活条件；</t>
  </si>
  <si>
    <t>三塘村</t>
  </si>
  <si>
    <t>隆回县-滩头镇_乡村建设行动_农村基础设施（含产业配套基础设施）_2023年三塘村2、11、15、13组道路硬化，1组及主路挡土墙建设</t>
  </si>
  <si>
    <t>2023年三塘村2、11、15、13组道路硬化和1组及主路挡土墙建设</t>
  </si>
  <si>
    <t>2、11、15、13组道路硬化长800米、宽3.5米，0.2m；1组道路挡土墙100方；主道挡土墙240方、换板等</t>
  </si>
  <si>
    <r>
      <rPr>
        <sz val="10"/>
        <rFont val="Times New Roman"/>
        <charset val="134"/>
      </rPr>
      <t>38</t>
    </r>
    <r>
      <rPr>
        <sz val="10"/>
        <rFont val="宋体"/>
        <charset val="134"/>
      </rPr>
      <t>万元</t>
    </r>
    <r>
      <rPr>
        <sz val="10"/>
        <rFont val="Times New Roman"/>
        <charset val="134"/>
      </rPr>
      <t>/km</t>
    </r>
    <r>
      <rPr>
        <sz val="10"/>
        <rFont val="宋体"/>
        <charset val="134"/>
      </rPr>
      <t>、</t>
    </r>
    <r>
      <rPr>
        <sz val="10"/>
        <rFont val="Times New Roman"/>
        <charset val="134"/>
      </rPr>
      <t>350</t>
    </r>
    <r>
      <rPr>
        <sz val="10"/>
        <rFont val="宋体"/>
        <charset val="134"/>
      </rPr>
      <t>元</t>
    </r>
    <r>
      <rPr>
        <sz val="10"/>
        <rFont val="Times New Roman"/>
        <charset val="134"/>
      </rPr>
      <t>/</t>
    </r>
    <r>
      <rPr>
        <sz val="10"/>
        <rFont val="宋体"/>
        <charset val="134"/>
      </rPr>
      <t>立方</t>
    </r>
  </si>
  <si>
    <r>
      <rPr>
        <sz val="10"/>
        <rFont val="宋体"/>
        <charset val="134"/>
      </rPr>
      <t>解决脱贫（监测）户80户271人安全出行</t>
    </r>
    <r>
      <rPr>
        <sz val="10"/>
        <rFont val="Times New Roman"/>
        <charset val="134"/>
      </rPr>
      <t>,</t>
    </r>
    <r>
      <rPr>
        <sz val="10"/>
        <rFont val="宋体"/>
        <charset val="134"/>
      </rPr>
      <t>改善生产生活条件</t>
    </r>
  </si>
  <si>
    <t>肖家垅村</t>
  </si>
  <si>
    <r>
      <rPr>
        <sz val="10"/>
        <rFont val="宋体"/>
        <charset val="134"/>
      </rPr>
      <t>隆回县</t>
    </r>
    <r>
      <rPr>
        <sz val="10"/>
        <rFont val="Courier New"/>
        <charset val="134"/>
      </rPr>
      <t>-</t>
    </r>
    <r>
      <rPr>
        <sz val="10"/>
        <rFont val="宋体"/>
        <charset val="134"/>
      </rPr>
      <t>小沙江镇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小沙江镇</t>
    </r>
    <r>
      <rPr>
        <sz val="10"/>
        <rFont val="Courier New"/>
        <charset val="134"/>
      </rPr>
      <t>2023</t>
    </r>
    <r>
      <rPr>
        <sz val="10"/>
        <rFont val="宋体"/>
        <charset val="134"/>
      </rPr>
      <t>年肖家垅村</t>
    </r>
    <r>
      <rPr>
        <sz val="10"/>
        <rFont val="Courier New"/>
        <charset val="134"/>
      </rPr>
      <t>3.4</t>
    </r>
    <r>
      <rPr>
        <sz val="10"/>
        <rFont val="宋体"/>
        <charset val="134"/>
      </rPr>
      <t>组水毁道路维修</t>
    </r>
  </si>
  <si>
    <t>2023年肖家垅村3.4组水毁道路维修</t>
  </si>
  <si>
    <t>小沙江镇人民政府</t>
  </si>
  <si>
    <t>3、4组水毁道路维修挡土墙，底层长16m*2m*1.5m，上层长16m*(1.5+1)/2m*1.5m，合计110m³。人行阶梯7m*1m*0.2m</t>
  </si>
  <si>
    <t xml:space="preserve">450元/立方米
</t>
  </si>
  <si>
    <t>解决脱贫（监测）户101户316人安全出行,改善生产生活条件</t>
  </si>
  <si>
    <t>岩背村</t>
  </si>
  <si>
    <t>隆回县-小沙江镇_乡村建设行动_农村基础设施（含产业配套基础设施）_小沙江镇2023年岩背村4、7组水毁公路修建挡士墙</t>
  </si>
  <si>
    <t>2023年岩背村4、7组水毁公路修建挡士墙</t>
  </si>
  <si>
    <t>4、7组水毁公路挡士墙2处，长10m*高3.5m*高（1.5+0.8）/2m；阳恩华屋前挡土墙长45m*高3m*宽（1.8+0.8）/2m合计215.75m³，硬化长45m*宽1m*厚0.18m</t>
  </si>
  <si>
    <t>450元／立方米
550元／立方米</t>
  </si>
  <si>
    <t>改善脱贫（监测）户19户75人农业生产出行问题,方便生产</t>
  </si>
  <si>
    <t>响龙村</t>
  </si>
  <si>
    <t>隆回县-小沙江镇_乡村建设行动_农村基础设施（含产业配套基础设施）_小沙江镇2023年响龙村S322经1.2.3.4组至洞江村道路维修</t>
  </si>
  <si>
    <t>2023年响龙村S322经1.2.3.4组至洞江村道路维修</t>
  </si>
  <si>
    <t>响龙村沿线水毁、塌方4处共105m³硬化4.8m³，2组招呼站挡土墙4*2.5*（1.5+0.8）/2；3组邹奇军屋旁挡土墙12*2*（1.5+0.8）/2，硬化12*1*0.2；4组李召焱屋侧12*3*（1.5+0.8）/2，硬化12*1*0.2；4组阳恩像屋前挡土墙16*0.6*0.5，8*2.2*（1.5+0.8）/2</t>
  </si>
  <si>
    <t>450元/立方米
550元/米</t>
  </si>
  <si>
    <t>解决脱贫（监测）户76户308人安全出行,改善生产生活条件</t>
  </si>
  <si>
    <t>乡村建设</t>
  </si>
  <si>
    <t>中山居委会</t>
  </si>
  <si>
    <t>隆回县_乡村建设行动_农村基础设施（含产业配套基础设施）_2023年司门前镇中山居委会水毁公路维修硬化</t>
  </si>
  <si>
    <t>2023年司门前镇中山居委会水毁公路维修硬化</t>
  </si>
  <si>
    <t>司门前镇人民政府</t>
  </si>
  <si>
    <t>16组水毁公路维修硬化140m（路面宽5-6米）</t>
  </si>
  <si>
    <r>
      <rPr>
        <sz val="10"/>
        <rFont val="Times New Roman"/>
        <charset val="134"/>
      </rPr>
      <t>6</t>
    </r>
    <r>
      <rPr>
        <sz val="10"/>
        <rFont val="宋体"/>
        <charset val="134"/>
      </rPr>
      <t>万元</t>
    </r>
    <r>
      <rPr>
        <sz val="10"/>
        <rFont val="Times New Roman"/>
        <charset val="134"/>
      </rPr>
      <t>/</t>
    </r>
    <r>
      <rPr>
        <sz val="10"/>
        <rFont val="宋体"/>
        <charset val="134"/>
      </rPr>
      <t>处</t>
    </r>
  </si>
  <si>
    <t>解决脱贫（监测）户30户82人安全出行,改善生产生活条件</t>
  </si>
  <si>
    <t>隆回县_乡村建设行动_农村基础设施（含产业配套基础设施）_2023年司门前镇富贤村7组道路挡土墙修建</t>
  </si>
  <si>
    <t>2023年司门前镇富贤村7组道路挡土墙修建</t>
  </si>
  <si>
    <t>7组道路挡土墙修建285方</t>
  </si>
  <si>
    <t>挡土墙350元/方</t>
  </si>
  <si>
    <t>解决脱贫（监测）户6户26人安全出行,改善生产生活条件</t>
  </si>
  <si>
    <t>禾木山村</t>
  </si>
  <si>
    <r>
      <rPr>
        <sz val="10"/>
        <rFont val="宋体"/>
        <charset val="134"/>
      </rPr>
      <t>隆回县</t>
    </r>
    <r>
      <rPr>
        <sz val="10"/>
        <rFont val="Courier New"/>
        <charset val="134"/>
      </rPr>
      <t>-</t>
    </r>
    <r>
      <rPr>
        <sz val="10"/>
        <rFont val="宋体"/>
        <charset val="134"/>
      </rPr>
      <t>羊古坳镇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年禾木山村</t>
    </r>
    <r>
      <rPr>
        <sz val="10"/>
        <rFont val="Courier New"/>
        <charset val="134"/>
      </rPr>
      <t>5</t>
    </r>
    <r>
      <rPr>
        <sz val="10"/>
        <rFont val="宋体"/>
        <charset val="134"/>
      </rPr>
      <t>、</t>
    </r>
    <r>
      <rPr>
        <sz val="10"/>
        <rFont val="Courier New"/>
        <charset val="134"/>
      </rPr>
      <t>6</t>
    </r>
    <r>
      <rPr>
        <sz val="10"/>
        <rFont val="宋体"/>
        <charset val="134"/>
      </rPr>
      <t>、</t>
    </r>
    <r>
      <rPr>
        <sz val="10"/>
        <rFont val="Courier New"/>
        <charset val="134"/>
      </rPr>
      <t>9</t>
    </r>
    <r>
      <rPr>
        <sz val="10"/>
        <rFont val="宋体"/>
        <charset val="134"/>
      </rPr>
      <t>、</t>
    </r>
    <r>
      <rPr>
        <sz val="10"/>
        <rFont val="Courier New"/>
        <charset val="134"/>
      </rPr>
      <t>10</t>
    </r>
    <r>
      <rPr>
        <sz val="10"/>
        <rFont val="宋体"/>
        <charset val="134"/>
      </rPr>
      <t>组浆溪陇路基、路面硬化</t>
    </r>
    <r>
      <rPr>
        <sz val="10"/>
        <rFont val="Courier New"/>
        <charset val="134"/>
      </rPr>
      <t>154m*3.5m</t>
    </r>
    <r>
      <rPr>
        <sz val="10"/>
        <rFont val="宋体"/>
        <charset val="134"/>
      </rPr>
      <t>，保坎</t>
    </r>
    <r>
      <rPr>
        <sz val="10"/>
        <rFont val="Courier New"/>
        <charset val="134"/>
      </rPr>
      <t>80</t>
    </r>
    <r>
      <rPr>
        <sz val="10"/>
        <rFont val="宋体"/>
        <charset val="134"/>
      </rPr>
      <t>立方米</t>
    </r>
  </si>
  <si>
    <t>2023年禾木山村5、6、9、10组浆溪陇路基、路面硬化</t>
  </si>
  <si>
    <t>2023年5月</t>
  </si>
  <si>
    <t>羊古坳镇人民政府</t>
  </si>
  <si>
    <t>5、6、9、10组浆溪陇路基、路面硬化154m*3.5m，保坎80立方米</t>
  </si>
  <si>
    <t xml:space="preserve">  10万元/处</t>
  </si>
  <si>
    <t>改善脱贫（监测）户11户50人出行困难，改善生产生活条件</t>
  </si>
  <si>
    <r>
      <rPr>
        <sz val="10"/>
        <rFont val="宋体"/>
        <charset val="134"/>
      </rPr>
      <t>隆回县</t>
    </r>
    <r>
      <rPr>
        <sz val="10"/>
        <rFont val="Courier New"/>
        <charset val="134"/>
      </rPr>
      <t>-</t>
    </r>
    <r>
      <rPr>
        <sz val="10"/>
        <rFont val="宋体"/>
        <charset val="134"/>
      </rPr>
      <t>羊古坳镇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年禾木山村一八公路、禾梨坳道路修复塌方</t>
    </r>
    <r>
      <rPr>
        <sz val="10"/>
        <rFont val="Courier New"/>
        <charset val="134"/>
      </rPr>
      <t>3</t>
    </r>
    <r>
      <rPr>
        <sz val="10"/>
        <rFont val="宋体"/>
        <charset val="134"/>
      </rPr>
      <t>处</t>
    </r>
    <r>
      <rPr>
        <sz val="10"/>
        <rFont val="Courier New"/>
        <charset val="134"/>
      </rPr>
      <t>210</t>
    </r>
    <r>
      <rPr>
        <sz val="10"/>
        <rFont val="宋体"/>
        <charset val="134"/>
      </rPr>
      <t>立方米</t>
    </r>
  </si>
  <si>
    <t>2023年禾木山村一八公路、禾梨坳道路修复</t>
  </si>
  <si>
    <t>修复</t>
  </si>
  <si>
    <t>一八公路、禾梨坳道路修复塌方3处210立方米</t>
  </si>
  <si>
    <t>430元/m³</t>
  </si>
  <si>
    <t>改善脱贫（监测）户8户30人出行困难，改善生产生活条件</t>
  </si>
  <si>
    <r>
      <rPr>
        <sz val="10"/>
        <rFont val="宋体"/>
        <charset val="134"/>
      </rPr>
      <t>隆回县</t>
    </r>
    <r>
      <rPr>
        <sz val="10"/>
        <rFont val="Courier New"/>
        <charset val="134"/>
      </rPr>
      <t>-</t>
    </r>
    <r>
      <rPr>
        <sz val="10"/>
        <rFont val="宋体"/>
        <charset val="134"/>
      </rPr>
      <t>羊古坳镇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年禾木山村长门界新建路基</t>
    </r>
    <r>
      <rPr>
        <sz val="10"/>
        <rFont val="Courier New"/>
        <charset val="134"/>
      </rPr>
      <t>600*4.5m,</t>
    </r>
    <r>
      <rPr>
        <sz val="10"/>
        <rFont val="宋体"/>
        <charset val="134"/>
      </rPr>
      <t>保坎</t>
    </r>
    <r>
      <rPr>
        <sz val="10"/>
        <rFont val="Courier New"/>
        <charset val="134"/>
      </rPr>
      <t>30</t>
    </r>
    <r>
      <rPr>
        <sz val="10"/>
        <rFont val="宋体"/>
        <charset val="134"/>
      </rPr>
      <t>立方米</t>
    </r>
  </si>
  <si>
    <t>2023年禾木山村长门界新建路基</t>
  </si>
  <si>
    <t>长门界新建路基600*4.5m,保坎30立方米</t>
  </si>
  <si>
    <t>路基12万元/km,保坎280元/m³</t>
  </si>
  <si>
    <t>改善脱贫（监测）户30户150人出行困难，改善生产生活条件</t>
  </si>
  <si>
    <t>排溪村</t>
  </si>
  <si>
    <t>隆回县-七江镇_乡村建设行动_农村基础设施（含产业配套基础设施）_2023年排溪富家搭口至9组村道路扩宽</t>
  </si>
  <si>
    <t>2023年排溪富家搭口至9组村道路扩宽</t>
  </si>
  <si>
    <t>续建</t>
  </si>
  <si>
    <t>富家搭口至9组窄改宽路基挡土墙973立方</t>
  </si>
  <si>
    <r>
      <rPr>
        <sz val="10"/>
        <rFont val="Times New Roman"/>
        <charset val="134"/>
      </rPr>
      <t>360</t>
    </r>
    <r>
      <rPr>
        <sz val="10"/>
        <rFont val="宋体"/>
        <charset val="134"/>
      </rPr>
      <t>元</t>
    </r>
    <r>
      <rPr>
        <sz val="10"/>
        <rFont val="Microsoft YaHei"/>
        <charset val="134"/>
      </rPr>
      <t>/m³</t>
    </r>
  </si>
  <si>
    <r>
      <rPr>
        <sz val="10"/>
        <rFont val="宋体"/>
        <charset val="134"/>
      </rPr>
      <t>解决脱贫（监测）户73户</t>
    </r>
    <r>
      <rPr>
        <sz val="10"/>
        <rFont val="Times New Roman"/>
        <charset val="134"/>
      </rPr>
      <t>273</t>
    </r>
    <r>
      <rPr>
        <sz val="10"/>
        <rFont val="宋体"/>
        <charset val="134"/>
      </rPr>
      <t>人安全出行</t>
    </r>
    <r>
      <rPr>
        <sz val="10"/>
        <rFont val="Times New Roman"/>
        <charset val="134"/>
      </rPr>
      <t>,</t>
    </r>
    <r>
      <rPr>
        <sz val="10"/>
        <rFont val="宋体"/>
        <charset val="134"/>
      </rPr>
      <t>改善生产生活条件。</t>
    </r>
  </si>
  <si>
    <t>隆回县-七江镇_乡村建设行动_农村基础设施（含产业配套基础设施）_2023年排溪村10组至2组道路通达与扩建</t>
  </si>
  <si>
    <t>2023年排溪村10组至2组道路通达与扩建</t>
  </si>
  <si>
    <t>排溪村10组至2组、茶叶垴5、6、7、8组岔道扩建；2组毛田湾至新建黄毛界通达1.5公里</t>
  </si>
  <si>
    <t>南冲村</t>
  </si>
  <si>
    <t>隆回县-七江镇_乡村建设行动_农村基础设施（含产业配套基础设施）_2023年南冲村部至赵家南山公路扩宽</t>
  </si>
  <si>
    <t>2023年南冲村部至赵家南山公路扩宽</t>
  </si>
  <si>
    <t>南冲村部至赵家南山村主干道窄改宽1.2km</t>
  </si>
  <si>
    <t>17万元/km</t>
  </si>
  <si>
    <r>
      <rPr>
        <sz val="10"/>
        <rFont val="宋体"/>
        <charset val="134"/>
      </rPr>
      <t>解决脱贫（监测）户60户232人安全出行</t>
    </r>
    <r>
      <rPr>
        <sz val="10"/>
        <rFont val="Times New Roman"/>
        <charset val="134"/>
      </rPr>
      <t>,</t>
    </r>
    <r>
      <rPr>
        <sz val="10"/>
        <rFont val="宋体"/>
        <charset val="134"/>
      </rPr>
      <t>改善生产生活条件。</t>
    </r>
  </si>
  <si>
    <t>隆回县_乡村建设行动_农村基础设施（含产业配套基础设施）_2023年南岳庙镇芭蕉塘村2、4、6、17、7组道路硬化</t>
  </si>
  <si>
    <t>2023年南岳庙镇芭蕉塘村2、4、6、17、7道路硬化</t>
  </si>
  <si>
    <t>2、4、6、17、7组公路硬化250米</t>
  </si>
  <si>
    <r>
      <rPr>
        <sz val="10"/>
        <rFont val="Times New Roman"/>
        <charset val="134"/>
      </rPr>
      <t>32</t>
    </r>
    <r>
      <rPr>
        <sz val="10"/>
        <rFont val="宋体"/>
        <charset val="134"/>
      </rPr>
      <t>万</t>
    </r>
    <r>
      <rPr>
        <sz val="10"/>
        <rFont val="Times New Roman"/>
        <charset val="134"/>
      </rPr>
      <t>/</t>
    </r>
    <r>
      <rPr>
        <sz val="10"/>
        <rFont val="宋体"/>
        <charset val="134"/>
      </rPr>
      <t>KM</t>
    </r>
  </si>
  <si>
    <t>解决脱贫（监测）户30户95人的安全出行，改善生产生活条件。</t>
  </si>
  <si>
    <t>温里居委会</t>
  </si>
  <si>
    <t>隆回县_乡村建设行动_农村基础设施（含产业配套基础设施）_2023年温里居委会5、6、8、9、11组公路硬化</t>
  </si>
  <si>
    <t>2023年温里居委会5、6、8、9、11组公路硬化</t>
  </si>
  <si>
    <t>5、6、8、9、11组道路硬化1200米，宽3.5米</t>
  </si>
  <si>
    <t>35万/公里</t>
  </si>
  <si>
    <t>解决脱贫（监测）户30户75人，出行问题</t>
  </si>
  <si>
    <t>隆回县-岩口镇_乡村建设行动_农村基础设施（含产业配套基础设施）_岩口镇2023年山水村5、6组通继志公路工程改造</t>
  </si>
  <si>
    <t>2023年山水村5、6组通继志公路工程改造</t>
  </si>
  <si>
    <t>浆砌挡土墙107米，混泥土硬化42米，宽2.5米</t>
  </si>
  <si>
    <t>13.7万/处</t>
  </si>
  <si>
    <t>解决脱贫（监测）户58户175人，出行问题</t>
  </si>
  <si>
    <t>龙水炼村</t>
  </si>
  <si>
    <t>隆回县-岩口镇_乡村建设行动_农村基础设施（含产业配套基础设施）_岩口镇2023年龙水炼村白炼养路班至枫水桥公路硬化改造</t>
  </si>
  <si>
    <t>2023年龙水炼村白炼养路班至枫水桥公路硬化改造</t>
  </si>
  <si>
    <t>白炼养路班至枫水桥道路硬化1180米，宽3.5米</t>
  </si>
  <si>
    <t>解决脱贫（监测）户42户116人，出行问题</t>
  </si>
  <si>
    <t>隆回县-岩口镇_乡村建设行动_农村基础设施（含产业配套基础设施）_岩口镇2023年枫井坪村1、5道路维修</t>
  </si>
  <si>
    <t>2023年枫井坪村1、5道路维修</t>
  </si>
  <si>
    <t>1、5组道路维修2.2公里</t>
  </si>
  <si>
    <t>10万/处</t>
  </si>
  <si>
    <t>解决脱贫（监测）户102户326人安全出行问题</t>
  </si>
  <si>
    <t>雷塘村</t>
  </si>
  <si>
    <t>隆回县_乡村建设行动_农村基础设施（含产业配套基础设施）_荷香桥镇2023年雷塘村6组、7组、8组、9组、10组公路硬化</t>
  </si>
  <si>
    <t>2023年雷塘村6、7、8、9、10组公路硬化</t>
  </si>
  <si>
    <t>6组至7组硬化公路长680米，宽3.5米，8-9-10组至6组硬化公路长500米，宽3.5米，共1180米</t>
  </si>
  <si>
    <t>35.59万元/公里</t>
  </si>
  <si>
    <t>改善脱贫（监测）户35户150人出行困难，改善生产生活条件</t>
  </si>
  <si>
    <t>隆回县_乡村建设行动_农村基础设施（含产业配套基础设施）_荷香桥镇2023年雷塘村4组、5组、17组公路硬化</t>
  </si>
  <si>
    <t>2023年雷塘村4、5、17组公路硬化</t>
  </si>
  <si>
    <t>4组至5-17组硬化公路长230米，宽3.5米</t>
  </si>
  <si>
    <t>34.78万元/公里</t>
  </si>
  <si>
    <t>改善脱贫（监测）户15户47人出行困难，改善生产生活条件</t>
  </si>
  <si>
    <t>茅铺村</t>
  </si>
  <si>
    <t>隆回县_乡村建设行动_农村基础设施（含产业配套基础设施）_荷香桥镇2023年茅铺村汤家片村道窄改宽</t>
  </si>
  <si>
    <t>2023年茅铺村汤家片村道窄改宽</t>
  </si>
  <si>
    <t>汤家片村道窄改宽1.5公里，加宽1米</t>
  </si>
  <si>
    <t>10万／公里</t>
  </si>
  <si>
    <t>解决脱贫户42户162人安全出行，改善生产生活条件</t>
  </si>
  <si>
    <t>高田村</t>
  </si>
  <si>
    <t>隆回县-桃花坪街道_乡村建设行动_农村基础设施（含产业配套基础设施）_2023年高田村320国道至上易片区路段主干道维修</t>
  </si>
  <si>
    <t>2023年高田村320国道至上易片区路段主干道维修</t>
  </si>
  <si>
    <t>320国道至上易片区路段主干道维修66立方米</t>
  </si>
  <si>
    <t>5万/处</t>
  </si>
  <si>
    <t>改善脱贫户42户180人的交通出行问题提升交通出行安全和通畅程度</t>
  </si>
  <si>
    <t>隆回县-虎形山瑶族乡_乡村建设行动_农村基础设施（含产业配套基础设施）_2023年虎形山村5组胜利院子道路路基及硬化</t>
  </si>
  <si>
    <t>2023年虎形山村5组胜利院子道路路基及硬化</t>
  </si>
  <si>
    <t>2023年10月</t>
  </si>
  <si>
    <t>5组胜利院子道路新建路基300米，宽3.8米，硬化长300米，宽3.5米，厚0.18米</t>
  </si>
  <si>
    <t>45万/公里</t>
  </si>
  <si>
    <t>解决脱贫（监测）户8户28人安全出行,改善生产生活条件</t>
  </si>
  <si>
    <t>隆回县-虎形山瑶族乡_乡村建设行动_农村基础设施（含产业配套基础设施）_2023年虎形山村2、3组水口及田垅院子道路路基及硬化</t>
  </si>
  <si>
    <t>2023年虎形山村2、3组水口及田垅院子道路硬化</t>
  </si>
  <si>
    <t>2、3组水口及田垅院子新建路基800米，宽3.8米，道硬化长800米，宽3.5米，厚0.18米</t>
  </si>
  <si>
    <t>解决脱贫（监测）户15户62人安全出行,改善生产生活条件</t>
  </si>
  <si>
    <t>天子山村</t>
  </si>
  <si>
    <t>隆回县-三阁司镇_乡村建设行动_农村基础设施（含产业配套基础设施）_三阁司镇2023年天子山村主干道建设炒沙路面</t>
  </si>
  <si>
    <t>2023年天子山村主干道铺设炒沙路面</t>
  </si>
  <si>
    <t>天子山村主干道铺设炒沙路面0.357KM</t>
  </si>
  <si>
    <t>1600元/立方米</t>
  </si>
  <si>
    <t>解决脱贫（监测）户156户578人安全出行,改善生产生活条件</t>
  </si>
  <si>
    <t>芙塘村</t>
  </si>
  <si>
    <t>隆回县_乡村建设行动_农村基础设施（含产业配套基础设施）_2023年司门前镇芙塘村何家垅至孙家村牛宜冲道路硬化</t>
  </si>
  <si>
    <t>2023年司门前镇芙塘村何家垅至孙家村牛宜冲道路硬化</t>
  </si>
  <si>
    <t>芙塘村何家垅至孙家村牛宜冲通畅1.4公里（路面宽3.5米-5米）</t>
  </si>
  <si>
    <r>
      <rPr>
        <sz val="10"/>
        <rFont val="Times New Roman"/>
        <charset val="134"/>
      </rPr>
      <t>35</t>
    </r>
    <r>
      <rPr>
        <sz val="10"/>
        <rFont val="宋体"/>
        <charset val="134"/>
      </rPr>
      <t>万元</t>
    </r>
    <r>
      <rPr>
        <sz val="10"/>
        <rFont val="Times New Roman"/>
        <charset val="134"/>
      </rPr>
      <t>/km</t>
    </r>
  </si>
  <si>
    <r>
      <rPr>
        <sz val="10"/>
        <rFont val="宋体"/>
        <charset val="134"/>
      </rPr>
      <t>解决脱贫户57户228人安全出行</t>
    </r>
    <r>
      <rPr>
        <sz val="10"/>
        <rFont val="Times New Roman"/>
        <charset val="134"/>
      </rPr>
      <t>,</t>
    </r>
    <r>
      <rPr>
        <sz val="10"/>
        <rFont val="宋体"/>
        <charset val="134"/>
      </rPr>
      <t>改善生产生活条件</t>
    </r>
  </si>
  <si>
    <t>兴屋场村</t>
  </si>
  <si>
    <r>
      <rPr>
        <sz val="10"/>
        <rFont val="宋体"/>
        <charset val="134"/>
      </rPr>
      <t>隆回县</t>
    </r>
    <r>
      <rPr>
        <sz val="10"/>
        <rFont val="Courier New"/>
        <charset val="134"/>
      </rPr>
      <t>-</t>
    </r>
    <r>
      <rPr>
        <sz val="10"/>
        <rFont val="宋体"/>
        <charset val="134"/>
      </rPr>
      <t>麻塘山乡</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年兴屋场</t>
    </r>
    <r>
      <rPr>
        <sz val="10"/>
        <rFont val="Courier New"/>
        <charset val="134"/>
      </rPr>
      <t>3</t>
    </r>
    <r>
      <rPr>
        <sz val="10"/>
        <rFont val="宋体"/>
        <charset val="134"/>
      </rPr>
      <t>组</t>
    </r>
    <r>
      <rPr>
        <sz val="10"/>
        <rFont val="Courier New"/>
        <charset val="134"/>
      </rPr>
      <t>-11</t>
    </r>
    <r>
      <rPr>
        <sz val="10"/>
        <rFont val="宋体"/>
        <charset val="134"/>
      </rPr>
      <t>组道路硬化</t>
    </r>
  </si>
  <si>
    <t>2023年兴屋场3组-11组通畅道路硬化</t>
  </si>
  <si>
    <t>麻塘山乡人民政府</t>
  </si>
  <si>
    <t>3组-11组通畅1.675公里，路面宽3.5米</t>
  </si>
  <si>
    <r>
      <rPr>
        <sz val="10"/>
        <rFont val="Times New Roman"/>
        <charset val="134"/>
      </rPr>
      <t>32</t>
    </r>
    <r>
      <rPr>
        <sz val="10"/>
        <rFont val="宋体"/>
        <charset val="134"/>
      </rPr>
      <t>万元</t>
    </r>
    <r>
      <rPr>
        <sz val="10"/>
        <rFont val="Times New Roman"/>
        <charset val="134"/>
      </rPr>
      <t>/km</t>
    </r>
  </si>
  <si>
    <r>
      <rPr>
        <sz val="10"/>
        <rFont val="宋体"/>
        <charset val="134"/>
      </rPr>
      <t>解决脱贫（监测）户38户116人安全出行</t>
    </r>
    <r>
      <rPr>
        <sz val="10"/>
        <rFont val="Times New Roman"/>
        <charset val="134"/>
      </rPr>
      <t>,</t>
    </r>
    <r>
      <rPr>
        <sz val="10"/>
        <rFont val="宋体"/>
        <charset val="134"/>
      </rPr>
      <t>改善生产生活条件</t>
    </r>
  </si>
  <si>
    <t>龙庄村</t>
  </si>
  <si>
    <t>隆回县-三阁司镇_乡村建设行动_农村基础设施（含产业配套基础设施）_三阁司镇2023年龙庄至胜利连接线0.9375公里</t>
  </si>
  <si>
    <t>2023年龙庄至胜利连接线道路硬化</t>
  </si>
  <si>
    <t>龙庄至胜利连接线1.25公里硬化、宽3.5米；浆砌石100立方米；∅30涵管20米</t>
  </si>
  <si>
    <r>
      <rPr>
        <sz val="10"/>
        <rFont val="宋体"/>
        <charset val="134"/>
      </rPr>
      <t>49万元</t>
    </r>
    <r>
      <rPr>
        <sz val="10"/>
        <rFont val="Times New Roman"/>
        <charset val="134"/>
      </rPr>
      <t>/</t>
    </r>
    <r>
      <rPr>
        <sz val="10"/>
        <rFont val="宋体"/>
        <charset val="134"/>
      </rPr>
      <t>处</t>
    </r>
  </si>
  <si>
    <t>解决脱贫（监测）户91户336人安全出行,改善生产生活条件</t>
  </si>
  <si>
    <t>旺山和村</t>
  </si>
  <si>
    <t>隆回县-岩口镇_乡村建设行动_农村基础设施（含产业配套基础设施）_岩口镇2023年旺山和村修建大高路道路硬化</t>
  </si>
  <si>
    <t>2023年旺山和村修建大高路道路硬化</t>
  </si>
  <si>
    <t>旺山和村大高路通畅道路硬化1公里路面宽4.5米</t>
  </si>
  <si>
    <r>
      <rPr>
        <sz val="10"/>
        <rFont val="Times New Roman"/>
        <charset val="134"/>
      </rPr>
      <t>40</t>
    </r>
    <r>
      <rPr>
        <sz val="10"/>
        <rFont val="宋体"/>
        <charset val="134"/>
      </rPr>
      <t>万元</t>
    </r>
    <r>
      <rPr>
        <sz val="10"/>
        <rFont val="Times New Roman"/>
        <charset val="134"/>
      </rPr>
      <t>/km</t>
    </r>
  </si>
  <si>
    <t>解决脱贫户111户328人,改善出行条件</t>
  </si>
  <si>
    <t>南寺村</t>
  </si>
  <si>
    <t>隆回县_乡村建设行动_农村基础设施（含产业配套基础设施）_2023年南寺村村部入口道路硬化</t>
  </si>
  <si>
    <t>2023年南寺村村部入口道路硬化</t>
  </si>
  <si>
    <t>村部入口道路硬化土石方开挖回填1000立方米，原混凝土拆除350平方米，道路硬化长100米宽5米，挡土墙40立方米，通村部步行道改造</t>
  </si>
  <si>
    <t>25.5万/处</t>
  </si>
  <si>
    <t>解决脱贫（监测）户95户350人生产出行问题,改善生产条件</t>
  </si>
  <si>
    <t>隆回县_乡村建设行动_农村基础设施（含产业配套基础设施）_2023年南寺村1、3、10、14组道路硬化</t>
  </si>
  <si>
    <t>2023年南寺村1、3、10、14组道路硬化</t>
  </si>
  <si>
    <t>1、3、10、14组道路硬化长230米、宽3.5米</t>
  </si>
  <si>
    <t>41.3万/KM</t>
  </si>
  <si>
    <t>解决脱贫（监测）户55户427人生产出行问题,改善生产条件</t>
  </si>
  <si>
    <t>罗白村</t>
  </si>
  <si>
    <t>隆回县_乡村建设行动_农村基础设施（含产业配套基础设施）_2023年罗白村9、10、11组道路窄改宽、涵洞修建和道路硬化</t>
  </si>
  <si>
    <t>2023年罗白村9、10、11组道路窄改宽、涵洞修建和道路硬化</t>
  </si>
  <si>
    <t>9、10、11组道路窄改宽混凝土65立方米，浆砌石124立方米，石方开挖520立方米；涵洞修建两侧浆砌石、土方开挖及路面护栏；11组道路硬化长80米宽3.5米</t>
  </si>
  <si>
    <t>30万/处</t>
  </si>
  <si>
    <t>解决脱贫（监测）户208户835人安全出行,改善生产生活条件</t>
  </si>
  <si>
    <t>隆回县_乡村建设行动_农村基础设施（含产业配套基础设施）_2023年四方井村11、15组道路硬化、挡土墙和6组机耕道修建</t>
  </si>
  <si>
    <t>2023年四方井村11、15组道路硬化、挡土墙和6组机耕道修建</t>
  </si>
  <si>
    <t>11、15组道路硬化长187米、宽3.5米，挡土墙47立方米；6组新建机耕道长550米、宽3.5米</t>
  </si>
  <si>
    <t>14万/处</t>
  </si>
  <si>
    <t>解决脱贫（监测）户45户106人安全出行,改善生产生活条件</t>
  </si>
  <si>
    <t>(2).产业路</t>
  </si>
  <si>
    <t>产业路</t>
  </si>
  <si>
    <t>秋田村</t>
  </si>
  <si>
    <t>隆回县-荷田乡_乡村建设行动_农村基础设施（含产业配套基础设施）_2023年秋田村12、13组机耕道和渠道修建</t>
  </si>
  <si>
    <t>2023年秋田村12、13组机耕道和渠道修建</t>
  </si>
  <si>
    <t>12组道路基础工程量宽1.1米，高2.5米252米，13组水渠建设涵管安装1.2高0.9米宽46米水渠0.3高0.3宽100米，道路基础建设长125米1.1米宽</t>
  </si>
  <si>
    <t>350元/m³</t>
  </si>
  <si>
    <t>农田水利;解决脱贫（监测）户54户210人92亩农田灌溉问题，改善生产条件，增产增收。</t>
  </si>
  <si>
    <t>隆回县-岩口镇_乡村建设行动_农村基础设施（含产业配套基础设施）_岩口镇2023年山水村5-9组唐冲、付家冲新修机耕道修建</t>
  </si>
  <si>
    <t>2023年山水村5-9组唐冲、付家冲新修机耕道修建</t>
  </si>
  <si>
    <t>5-9组唐冲、付家冲新修机耕道修建1200米</t>
  </si>
  <si>
    <t>10万元/处</t>
  </si>
  <si>
    <t>解决脱贫（监测）户40户132人，解决生产问题</t>
  </si>
  <si>
    <t>天星村</t>
  </si>
  <si>
    <t>隆回县-岩口镇_乡村建设行动_农村基础设施（含产业配套基础设施）_岩口镇2023年天星村许家3、4组机耕道、江家5组至15组机耕道建设、鸟竹山至瓦厂里挡土墙、毛毛岭挡土墙、应塘三板桥桥面更换</t>
  </si>
  <si>
    <t>2023年天星村许家3、4组机耕道、江家5组至15组机耕道建设、鸟竹山至瓦厂里挡土墙、毛毛岭挡土墙、应塘三板桥桥面更换</t>
  </si>
  <si>
    <t>1、新修许家3.4组烤烟产业机耕道土石方挖填500m*3.5m*1.5m，0.4m宽水沟40m，0.8m涵管10m；2、江家5组至15组机耕道500米开挖；3、鸟竹山至瓦厂里路段垮方浆彻挡土墙13m*0.8m*1.5m，涵管0.8m包安装10m。、3、毛毛岭组道垮方浆彻长13*1.2m*5m和清基础土方13*1.5*1；4、应塘三板桥桥面换板16*3.3*0.3，浆砌挡土墙5.4*0.8*2.5；</t>
  </si>
  <si>
    <t>320元/立方米</t>
  </si>
  <si>
    <t>解决脱贫户48户142人，安全出行,改善生产生活条件</t>
  </si>
  <si>
    <t>红星村</t>
  </si>
  <si>
    <t>隆回县-桃花坪街道_乡村建设行动_农村基础设施（含产业配套基础设施）_2023年红星村1、7.10等组机耕道机耕道路建设、机耕桥建设。</t>
  </si>
  <si>
    <t>2023年红星村1、7.10等组机耕道机耕道路建设和机耕桥建设</t>
  </si>
  <si>
    <t>新建/维修</t>
  </si>
  <si>
    <r>
      <rPr>
        <sz val="10"/>
        <rFont val="宋体"/>
        <charset val="134"/>
      </rPr>
      <t>1、7.10组机耕道长228</t>
    </r>
    <r>
      <rPr>
        <sz val="10"/>
        <rFont val="Times New Roman"/>
        <charset val="134"/>
      </rPr>
      <t>ṃ</t>
    </r>
    <r>
      <rPr>
        <sz val="10"/>
        <rFont val="宋体"/>
        <charset val="134"/>
      </rPr>
      <t>宽3.5米原路铺砂石。                      2、1、2、3组机耕道新建长780米宽3m。                                   3、1、2、3、8组机耕桥4m×4m×3座。</t>
    </r>
  </si>
  <si>
    <t>107元/米；20万元/公里；1.34万/座</t>
  </si>
  <si>
    <t>改善农户287户1148人，其中脱贫户45户135人60亩农业生产出行条件</t>
  </si>
  <si>
    <t>(3).农村供水保障设施建设</t>
  </si>
  <si>
    <t>农村供水保障设施建设</t>
  </si>
  <si>
    <t>光龙村</t>
  </si>
  <si>
    <t>隆回县-小沙江镇_乡村建设行动_农村基础设施（含产业配套基础设施）_小沙江镇2023年光龙村新农村安全饮水续建</t>
  </si>
  <si>
    <t>光龙村新农村安全饮水续建</t>
  </si>
  <si>
    <t>县水利局</t>
  </si>
  <si>
    <t>水管铺设1700米，三级净化池1个</t>
  </si>
  <si>
    <t>解决脱贫（监测）户33户114人饮水安全问题，改善生活条件</t>
  </si>
  <si>
    <t>(4).其他</t>
  </si>
  <si>
    <t>（4.2）病险水库除险加固</t>
  </si>
  <si>
    <t>其他</t>
  </si>
  <si>
    <t>洞木亭村、塘市村、响鼓村</t>
  </si>
  <si>
    <t>隆回县_乡村建设行动_农村基础设施（含产业配套基础设施）_2023年茄古塘、桃花井、木山水库除险加固</t>
  </si>
  <si>
    <t>2023年茄古塘、桃花井、木山水库除险加固</t>
  </si>
  <si>
    <t>恢复建</t>
  </si>
  <si>
    <t>挡水工程，贴坡排水，溢洪道加固，输水涵管，大坝外坡过坝渠道，库内塌洞防渗，泄洪工程，除险加固工程等</t>
  </si>
  <si>
    <t>111.7万元/座</t>
  </si>
  <si>
    <t>保护人口0.95万人，解决农户2519户9525人、脱贫户499户1905人，改善农田灌溉面积3752亩灌溉条件，增产增收。</t>
  </si>
  <si>
    <t>大柱村、周旺居委会</t>
  </si>
  <si>
    <t>隆回县_乡村建设行动_农村基础设施（含产业配套基础设施）_2023年板屋亭、卢古塘水库除险加固</t>
  </si>
  <si>
    <t>2023年板屋亭、卢古塘水库除险加固</t>
  </si>
  <si>
    <t>大坝工程，输水工程，挡水工程，泄水工程，新建隧洞等</t>
  </si>
  <si>
    <t>127.5万元/座</t>
  </si>
  <si>
    <t>保护人口0.74万人，解决农户1865户7414人、脱贫户289户1146人，改善农田灌溉面积935亩灌溉条件，增产增收。</t>
  </si>
  <si>
    <t>滩头镇、周旺镇、荷香桥镇</t>
  </si>
  <si>
    <t>城东村、车塘铺村、天马山村、桐木桥村</t>
  </si>
  <si>
    <t>隆回县_乡村建设行动_农村基础设施（含产业配套基础设施）_2023年三面、上彩塘、乌龟塘、西冲水库除险加固</t>
  </si>
  <si>
    <t>2023年三面、上彩塘、乌龟塘、西冲水库除险加固</t>
  </si>
  <si>
    <t>挡水工程，泄水工程，取水工程，大坝内外坡整形，库内溶洞处理，下游排水棱体，上游坝坡，溢洪道除险加固工程等</t>
  </si>
  <si>
    <t>60万元/座</t>
  </si>
  <si>
    <t>保护人口0.89万人，解决农户2382户8895人、脱贫户542户1779人，改善农田灌溉面积935亩灌溉条件，增产增收。</t>
  </si>
  <si>
    <t>双赢村、乐丰村、石阳桥村</t>
  </si>
  <si>
    <t>隆回县_乡村建设行动_农村基础设施（含产业配套基础设施）_2023年禾毛凼、李家坊、苏婆溪水库除险加固</t>
  </si>
  <si>
    <t>2023年禾毛凼、李家坊、苏婆溪水库除险加固</t>
  </si>
  <si>
    <t>挡水工程，大坝工程，输水工程，泄水工程，泄槽收缩段，上下游护坡，溢洪道泄槽段施工等</t>
  </si>
  <si>
    <t>143.3万元/座</t>
  </si>
  <si>
    <t>保护人口1.59万人，解决农户4012户15924人、脱贫户802户3080人，改善农田灌溉面积8050亩灌溉条件，增产增收。</t>
  </si>
  <si>
    <t>(4.4)中小河流治理</t>
  </si>
  <si>
    <t>横板桥镇</t>
  </si>
  <si>
    <t>立志村</t>
  </si>
  <si>
    <t>隆回县_乡村建设行动_农村基础设施（含产业配套基础设施）_2023年西洋江隆回县三期治理项目</t>
  </si>
  <si>
    <t>2023年西洋江隆回县三期治理项目</t>
  </si>
  <si>
    <t>横板桥溪治理的范围为自井现至唐家垅段，全场5.7km，重点是疏浚河底，并对河道堤防护坡护脚等进行整治岸坡整治</t>
  </si>
  <si>
    <t>350万元/</t>
  </si>
  <si>
    <t>保障沿河两岸1.0万余人生命财产安全，保护农田0.87万亩。</t>
  </si>
  <si>
    <t>(4.5)水土保持项目</t>
  </si>
  <si>
    <t>七江镇、羊古坳镇、小沙江镇</t>
  </si>
  <si>
    <t>五星村、石田村、南冲村、刘家排、昌家铺、羊古坳居委会、岩背村等45个村</t>
  </si>
  <si>
    <t>隆回县_乡村建设行动_农村基础设施（含产业配套基础设施）_2023年四都河小流域水土流失综合治理及岩背村项目</t>
  </si>
  <si>
    <t>2023年四都河小流域水土流失综合治理及岩背村项目</t>
  </si>
  <si>
    <t>治理水土流失面积11.59km²，整治山塘1口，蓄水池8处，沉砂池9处，排灌沟渠5426m，溪沟治理250m。砼渠道484米，浆砌石渠道823米。</t>
  </si>
  <si>
    <t>43.18万元/平方公里</t>
  </si>
  <si>
    <t>每年新增直接经济效益972.89万元，保护农田600亩，新增蓄水量112.48万方，保土3.25万吨，受益人口7602人，其中脱贫人口3120户10500人。</t>
  </si>
  <si>
    <t>2.人居环境整治</t>
  </si>
  <si>
    <t>村容村貌提升</t>
  </si>
  <si>
    <t>太平洲村</t>
  </si>
  <si>
    <t>隆回县_乡村建设行动_人居环境整治_2023年太平洲村太平车4.5.9.10组幸福院落基础设施建设</t>
  </si>
  <si>
    <t>2023年太平洲村太平车4.5.9.10组幸福院落基础设施建设</t>
  </si>
  <si>
    <t>太平洲村太平车4.5.9.10组幸福院落基础设施建设</t>
  </si>
  <si>
    <t>50万元/村</t>
  </si>
  <si>
    <t>改善脱贫（监测）户100户345人人居环境，提高生活质量，提升村容村貌，治理有效</t>
  </si>
  <si>
    <t>南清社区</t>
  </si>
  <si>
    <t>隆回县_乡村建设行动_人居环境整治_2023南岳庙镇南清社区人居环境卫生整治</t>
  </si>
  <si>
    <t>2023南清社区人居环境卫生整治</t>
  </si>
  <si>
    <t>4-12组竹山下院落人居环境卫生整治，水沟清淤220米、水沟硬化20立方，路面硬化100立方，挡土墙20立方，砖砌挡土墙10立方、山沙回填60立方</t>
  </si>
  <si>
    <t>10万/村</t>
  </si>
  <si>
    <t>解决脱贫（监测）户12户49人人居环境问题，改善人居环境。</t>
  </si>
  <si>
    <t>南岳庙社区</t>
  </si>
  <si>
    <t>隆回县_乡村建设行动_人居环境整治_2023南岳庙镇南岳庙社区17-21组人居环境卫生整治</t>
  </si>
  <si>
    <t>2023南岳庙镇南岳庙社区17-21组人居环境卫生整治</t>
  </si>
  <si>
    <t>17-21组南田院落人居环境卫生整治，水圳清淤650.5米、硬化160立方</t>
  </si>
  <si>
    <t>16万/村</t>
  </si>
  <si>
    <t>解决脱贫（监测）户52户226人人居环境问题，改善人居环境。</t>
  </si>
  <si>
    <t>隆回县-桃花坪街道_乡村建设行动_人居环境整治_2023年红星村11组、15组污水排放渠道长100米。</t>
  </si>
  <si>
    <t>2023年红星村11、15组污水排放渠道修建</t>
  </si>
  <si>
    <t>11组、15组污水排放渠道修建长100米。</t>
  </si>
  <si>
    <t>3/处</t>
  </si>
  <si>
    <t>改善脱贫户15户60人生活生产环境</t>
  </si>
  <si>
    <t>隆回县-虎形山瑶族乡_乡村建设行动_人居环境整治_2023年虎形山村6-11组幸福院落基础设施建设</t>
  </si>
  <si>
    <t>2023年虎形山村6-11组幸福院落基础设施建设</t>
  </si>
  <si>
    <t>6-11组幸福院落基础设施建设</t>
  </si>
  <si>
    <t>500万元/村</t>
  </si>
  <si>
    <t>农村垃圾治理</t>
  </si>
  <si>
    <t>25个乡镇、街道</t>
  </si>
  <si>
    <t>572个行政村</t>
  </si>
  <si>
    <t>隆回县_乡村建设行动_人居环境整治_2023年农村生活垃圾收运</t>
  </si>
  <si>
    <t>2023年农村生活垃圾收运</t>
  </si>
  <si>
    <t>全县所有通水泥路人口200人左右的自然村设置垃圾收集点，并进行垃圾清运</t>
  </si>
  <si>
    <t>3450万/项</t>
  </si>
  <si>
    <t>中央/市级</t>
  </si>
  <si>
    <t>解决全县所有行政村农村生活垃圾收集清运，改善农户和脱贫户生活条件，提升全县人居环境水平</t>
  </si>
  <si>
    <t>四、巩固三保障成果</t>
  </si>
  <si>
    <t>教育</t>
  </si>
  <si>
    <t>巩固三保障成果</t>
  </si>
  <si>
    <t>享受“雨露计划”职业教育补助</t>
  </si>
  <si>
    <t>各乡镇（街道）</t>
  </si>
  <si>
    <t>各村</t>
  </si>
  <si>
    <t>隆回县_巩固三保障成果_教育_2023年度雨露计划职业教育补助</t>
  </si>
  <si>
    <t>2023年度隆回县雨露计划职业教育补助</t>
  </si>
  <si>
    <t>对就读中等职业学校、高职高专院校、技师学院已注册普通全日制正式学籍的本县脱贫户家族子女，落实扶贫助学补助政策</t>
  </si>
  <si>
    <t>1500元/人/学期</t>
  </si>
  <si>
    <t>受助家庭子女雨露计划职业学历助学补助实现“应补尽补”，资金发放及时率100%</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</si>
</sst>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Red]0"/>
    <numFmt numFmtId="178" formatCode="0.00_ "/>
    <numFmt numFmtId="179" formatCode="0_ "/>
    <numFmt numFmtId="180" formatCode="yyyy&quot;年&quot;m&quot;月&quot;;@"/>
    <numFmt numFmtId="181" formatCode="0_);\(0\)"/>
    <numFmt numFmtId="182" formatCode="0.00_);[Red]\(0.00\)"/>
  </numFmts>
  <fonts count="52">
    <font>
      <sz val="11"/>
      <color theme="1"/>
      <name val="宋体"/>
      <charset val="134"/>
      <scheme val="minor"/>
    </font>
    <font>
      <sz val="9"/>
      <name val="宋体"/>
      <charset val="134"/>
      <scheme val="minor"/>
    </font>
    <font>
      <sz val="11"/>
      <name val="宋体"/>
      <charset val="134"/>
      <scheme val="minor"/>
    </font>
    <font>
      <sz val="16"/>
      <name val="仿宋"/>
      <charset val="134"/>
    </font>
    <font>
      <sz val="14"/>
      <name val="仿宋"/>
      <charset val="134"/>
    </font>
    <font>
      <sz val="22"/>
      <name val="方正小标宋简体"/>
      <charset val="134"/>
    </font>
    <font>
      <sz val="10"/>
      <name val="宋体"/>
      <charset val="134"/>
    </font>
    <font>
      <sz val="10"/>
      <name val="宋体"/>
      <charset val="134"/>
      <scheme val="minor"/>
    </font>
    <font>
      <b/>
      <sz val="10"/>
      <name val="宋体"/>
      <charset val="134"/>
      <scheme val="minor"/>
    </font>
    <font>
      <sz val="11"/>
      <name val="Tahoma"/>
      <charset val="134"/>
    </font>
    <font>
      <sz val="10"/>
      <name val="Times New Roman"/>
      <charset val="134"/>
    </font>
    <font>
      <sz val="9"/>
      <name val="宋体"/>
      <charset val="134"/>
    </font>
    <font>
      <sz val="10"/>
      <name val="仿宋_GB2312"/>
      <charset val="134"/>
    </font>
    <font>
      <sz val="10"/>
      <name val="宋体"/>
      <charset val="1"/>
    </font>
    <font>
      <sz val="10"/>
      <name val="宋体"/>
      <charset val="134"/>
      <scheme val="major"/>
    </font>
    <font>
      <sz val="8"/>
      <name val="宋体"/>
      <charset val="134"/>
      <scheme val="minor"/>
    </font>
    <font>
      <sz val="10"/>
      <name val="Times New Roman"/>
      <charset val="0"/>
    </font>
    <font>
      <sz val="11"/>
      <color theme="1"/>
      <name val="Tahoma"/>
      <charset val="134"/>
    </font>
    <font>
      <sz val="15"/>
      <color theme="1"/>
      <name val="仿宋"/>
      <charset val="134"/>
    </font>
    <font>
      <sz val="15"/>
      <color theme="1"/>
      <name val="宋体"/>
      <charset val="134"/>
      <scheme val="minor"/>
    </font>
    <font>
      <sz val="20"/>
      <color theme="1"/>
      <name val="方正小标宋_GBK"/>
      <charset val="134"/>
    </font>
    <font>
      <sz val="12"/>
      <color theme="1"/>
      <name val="仿宋"/>
      <charset val="134"/>
    </font>
    <font>
      <sz val="18"/>
      <color theme="1"/>
      <name val="方正小标宋简体"/>
      <charset val="134"/>
    </font>
    <font>
      <sz val="10"/>
      <color indexed="8"/>
      <name val="宋体"/>
      <charset val="134"/>
    </font>
    <font>
      <sz val="10"/>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微软雅黑"/>
      <charset val="134"/>
    </font>
    <font>
      <sz val="12"/>
      <name val="宋体"/>
      <charset val="134"/>
    </font>
    <font>
      <sz val="11"/>
      <color rgb="FF000000"/>
      <name val="Tahoma"/>
      <charset val="134"/>
    </font>
    <font>
      <sz val="11"/>
      <color rgb="FF000000"/>
      <name val="宋体"/>
      <charset val="134"/>
    </font>
    <font>
      <sz val="10"/>
      <name val="Courier New"/>
      <charset val="134"/>
    </font>
    <font>
      <sz val="10"/>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3" fillId="0" borderId="0" applyNumberFormat="0" applyFill="0" applyBorder="0" applyAlignment="0" applyProtection="0">
      <alignment vertical="center"/>
    </xf>
    <xf numFmtId="0" fontId="34" fillId="3" borderId="12" applyNumberFormat="0" applyAlignment="0" applyProtection="0">
      <alignment vertical="center"/>
    </xf>
    <xf numFmtId="0" fontId="35" fillId="4" borderId="13" applyNumberFormat="0" applyAlignment="0" applyProtection="0">
      <alignment vertical="center"/>
    </xf>
    <xf numFmtId="0" fontId="36" fillId="4" borderId="12" applyNumberFormat="0" applyAlignment="0" applyProtection="0">
      <alignment vertical="center"/>
    </xf>
    <xf numFmtId="0" fontId="37" fillId="5" borderId="14" applyNumberFormat="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5" fillId="0" borderId="0" applyProtection="0">
      <alignment vertical="center"/>
    </xf>
    <xf numFmtId="0" fontId="0" fillId="0" borderId="0">
      <alignment vertical="center"/>
    </xf>
    <xf numFmtId="0" fontId="0" fillId="0" borderId="0">
      <alignment vertical="center"/>
    </xf>
    <xf numFmtId="0" fontId="46" fillId="0" borderId="0"/>
    <xf numFmtId="0" fontId="47" fillId="0" borderId="0">
      <alignment vertical="center"/>
    </xf>
    <xf numFmtId="0" fontId="45" fillId="0" borderId="0" applyProtection="0">
      <alignment vertical="center"/>
    </xf>
    <xf numFmtId="0" fontId="48" fillId="0" borderId="0"/>
    <xf numFmtId="0" fontId="45" fillId="0" borderId="0">
      <alignment vertical="center"/>
    </xf>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0" fillId="0" borderId="0">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cellStyleXfs>
  <cellXfs count="147">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wrapText="1"/>
    </xf>
    <xf numFmtId="176" fontId="2" fillId="0" borderId="0" xfId="0" applyNumberFormat="1" applyFont="1" applyFill="1">
      <alignment vertical="center"/>
    </xf>
    <xf numFmtId="0" fontId="3" fillId="0" borderId="0" xfId="53" applyFont="1" applyFill="1" applyBorder="1" applyAlignment="1">
      <alignment horizontal="left" vertical="center"/>
    </xf>
    <xf numFmtId="0" fontId="4" fillId="0" borderId="0" xfId="53" applyFont="1" applyFill="1" applyBorder="1" applyAlignment="1">
      <alignment vertical="center" wrapText="1"/>
    </xf>
    <xf numFmtId="176" fontId="4" fillId="0" borderId="0" xfId="53" applyNumberFormat="1" applyFont="1" applyFill="1" applyBorder="1" applyAlignment="1">
      <alignment vertical="center" wrapText="1"/>
    </xf>
    <xf numFmtId="0" fontId="5" fillId="0" borderId="0" xfId="53" applyFont="1" applyFill="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lignment vertical="center"/>
    </xf>
    <xf numFmtId="0" fontId="7" fillId="0" borderId="1" xfId="0" applyFont="1" applyFill="1" applyBorder="1" applyAlignment="1">
      <alignment horizontal="center" vertical="center"/>
    </xf>
    <xf numFmtId="0" fontId="6" fillId="0" borderId="1" xfId="56" applyFont="1" applyFill="1" applyBorder="1" applyAlignment="1">
      <alignment horizontal="center" vertical="center" wrapText="1" shrinkToFit="1"/>
    </xf>
    <xf numFmtId="177" fontId="6" fillId="0" borderId="1" xfId="60" applyNumberFormat="1" applyFont="1" applyFill="1" applyBorder="1" applyAlignment="1">
      <alignment horizontal="center" vertical="center" wrapText="1" shrinkToFit="1"/>
    </xf>
    <xf numFmtId="0" fontId="9" fillId="0" borderId="0" xfId="0" applyFont="1" applyFill="1" applyAlignment="1">
      <alignment horizontal="center" wrapText="1"/>
    </xf>
    <xf numFmtId="176" fontId="9" fillId="0" borderId="0" xfId="0" applyNumberFormat="1" applyFont="1" applyFill="1" applyAlignment="1">
      <alignment wrapText="1"/>
    </xf>
    <xf numFmtId="176" fontId="5" fillId="0" borderId="0" xfId="53" applyNumberFormat="1" applyFont="1" applyFill="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wrapText="1"/>
    </xf>
    <xf numFmtId="176" fontId="7" fillId="0" borderId="0" xfId="0" applyNumberFormat="1" applyFont="1" applyFill="1" applyAlignment="1">
      <alignment horizontal="center" vertical="center"/>
    </xf>
    <xf numFmtId="176" fontId="6" fillId="0" borderId="1"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6" fillId="0" borderId="1" xfId="53"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179" fontId="7" fillId="0" borderId="1" xfId="0" applyNumberFormat="1" applyFont="1" applyFill="1" applyBorder="1" applyAlignment="1">
      <alignment horizontal="center" vertical="center" wrapText="1"/>
    </xf>
    <xf numFmtId="177" fontId="6" fillId="0" borderId="1" xfId="6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shrinkToFit="1"/>
    </xf>
    <xf numFmtId="57" fontId="7"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180" fontId="7" fillId="0" borderId="1" xfId="60" applyNumberFormat="1" applyFont="1" applyFill="1" applyBorder="1" applyAlignment="1">
      <alignment horizontal="center" vertical="center" wrapText="1" shrinkToFit="1"/>
    </xf>
    <xf numFmtId="180" fontId="6" fillId="0" borderId="1" xfId="0" applyNumberFormat="1" applyFont="1" applyFill="1" applyBorder="1" applyAlignment="1">
      <alignment horizontal="center" vertical="center" wrapText="1"/>
    </xf>
    <xf numFmtId="57" fontId="7" fillId="0" borderId="1" xfId="0" applyNumberFormat="1"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9" fillId="0" borderId="0" xfId="0" applyFont="1" applyFill="1" applyAlignment="1">
      <alignment horizontal="left" wrapText="1"/>
    </xf>
    <xf numFmtId="0" fontId="5" fillId="0" borderId="0" xfId="53" applyFont="1" applyFill="1" applyAlignment="1">
      <alignment horizontal="left" vertical="center" wrapText="1"/>
    </xf>
    <xf numFmtId="176" fontId="7" fillId="0" borderId="0" xfId="0" applyNumberFormat="1" applyFont="1" applyFill="1">
      <alignment vertical="center"/>
    </xf>
    <xf numFmtId="0" fontId="7" fillId="0" borderId="0" xfId="0" applyFont="1" applyFill="1" applyAlignment="1">
      <alignment horizontal="right" vertical="center"/>
    </xf>
    <xf numFmtId="0" fontId="1" fillId="0" borderId="0" xfId="0" applyFont="1" applyFill="1" applyBorder="1" applyAlignment="1">
      <alignment vertical="center"/>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 fillId="0" borderId="0" xfId="0" applyFont="1" applyFill="1" applyBorder="1" applyAlignment="1">
      <alignment vertical="center" wrapText="1"/>
    </xf>
    <xf numFmtId="176" fontId="6" fillId="0" borderId="4"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56" applyFont="1" applyFill="1" applyBorder="1" applyAlignment="1">
      <alignment horizontal="left" vertical="center" wrapText="1"/>
    </xf>
    <xf numFmtId="0" fontId="12" fillId="0" borderId="1" xfId="0" applyFont="1" applyFill="1" applyBorder="1" applyAlignment="1">
      <alignment horizontal="center" vertical="center" wrapText="1"/>
    </xf>
    <xf numFmtId="0" fontId="6" fillId="0" borderId="1" xfId="57" applyNumberFormat="1" applyFont="1" applyFill="1" applyBorder="1" applyAlignment="1" applyProtection="1">
      <alignment horizontal="center" vertical="center" wrapText="1"/>
    </xf>
    <xf numFmtId="0" fontId="6" fillId="0" borderId="1" xfId="56"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63" applyFont="1" applyFill="1" applyBorder="1" applyAlignment="1">
      <alignment horizontal="center" vertical="center" wrapText="1"/>
    </xf>
    <xf numFmtId="177" fontId="7" fillId="0" borderId="1" xfId="60" applyNumberFormat="1" applyFont="1" applyFill="1" applyBorder="1" applyAlignment="1">
      <alignment horizontal="center" vertical="center" wrapText="1" shrinkToFit="1"/>
    </xf>
    <xf numFmtId="0" fontId="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57" fontId="6" fillId="0" borderId="1" xfId="0" applyNumberFormat="1" applyFont="1" applyFill="1" applyBorder="1" applyAlignment="1">
      <alignment horizontal="left" vertical="center" wrapText="1"/>
    </xf>
    <xf numFmtId="178" fontId="7" fillId="0" borderId="1" xfId="56"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7" fillId="0" borderId="1" xfId="0" applyNumberFormat="1" applyFont="1" applyFill="1" applyBorder="1" applyAlignment="1">
      <alignment vertical="center"/>
    </xf>
    <xf numFmtId="176" fontId="13" fillId="0"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177" fontId="7" fillId="0" borderId="1" xfId="60" applyNumberFormat="1" applyFont="1" applyFill="1" applyBorder="1" applyAlignment="1">
      <alignment horizontal="left" vertical="center" wrapText="1" shrinkToFit="1"/>
    </xf>
    <xf numFmtId="176" fontId="7" fillId="0" borderId="1" xfId="60" applyNumberFormat="1" applyFont="1" applyFill="1" applyBorder="1" applyAlignment="1">
      <alignment horizontal="center" vertical="center" wrapText="1" shrinkToFit="1"/>
    </xf>
    <xf numFmtId="0" fontId="6" fillId="0" borderId="1" xfId="63" applyFont="1" applyFill="1" applyBorder="1" applyAlignment="1" applyProtection="1">
      <alignment horizontal="center" vertical="center" wrapText="1"/>
    </xf>
    <xf numFmtId="176" fontId="6" fillId="0" borderId="1" xfId="63" applyNumberFormat="1" applyFont="1" applyFill="1" applyBorder="1" applyAlignment="1" applyProtection="1">
      <alignment horizontal="center" vertical="center" shrinkToFit="1"/>
    </xf>
    <xf numFmtId="177" fontId="6" fillId="0" borderId="1" xfId="6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67"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54" applyFont="1" applyFill="1" applyBorder="1" applyAlignment="1">
      <alignment horizontal="center" vertical="center" wrapText="1"/>
    </xf>
    <xf numFmtId="0" fontId="7" fillId="0" borderId="1" xfId="72" applyFont="1" applyFill="1" applyBorder="1" applyAlignment="1">
      <alignment horizontal="center" vertical="center" wrapText="1"/>
    </xf>
    <xf numFmtId="176" fontId="7" fillId="0" borderId="1" xfId="56" applyNumberFormat="1" applyFont="1" applyFill="1" applyBorder="1" applyAlignment="1">
      <alignment horizontal="center" vertical="center" wrapText="1"/>
    </xf>
    <xf numFmtId="0" fontId="6" fillId="0" borderId="1" xfId="64" applyFont="1" applyFill="1" applyBorder="1" applyAlignment="1">
      <alignment horizontal="left" vertical="center" wrapText="1"/>
    </xf>
    <xf numFmtId="176" fontId="6" fillId="0" borderId="1" xfId="71" applyNumberFormat="1" applyFont="1" applyFill="1" applyBorder="1" applyAlignment="1">
      <alignment horizontal="center" vertical="center"/>
    </xf>
    <xf numFmtId="0" fontId="7" fillId="0" borderId="1" xfId="72" applyFont="1" applyFill="1" applyBorder="1" applyAlignment="1">
      <alignment horizontal="left" vertical="center" wrapText="1"/>
    </xf>
    <xf numFmtId="0" fontId="7" fillId="0" borderId="1" xfId="73" applyFont="1" applyFill="1" applyBorder="1" applyAlignment="1">
      <alignment horizontal="center" vertical="center" wrapText="1"/>
    </xf>
    <xf numFmtId="181" fontId="6" fillId="0" borderId="1" xfId="0" applyNumberFormat="1" applyFont="1" applyFill="1" applyBorder="1" applyAlignment="1">
      <alignment horizontal="left" vertical="center" wrapText="1"/>
    </xf>
    <xf numFmtId="177" fontId="6" fillId="0" borderId="1" xfId="60" applyNumberFormat="1" applyFont="1" applyFill="1" applyBorder="1" applyAlignment="1" applyProtection="1">
      <alignment horizontal="left" vertical="center" wrapText="1"/>
    </xf>
    <xf numFmtId="0" fontId="6" fillId="0" borderId="1" xfId="66" applyFont="1" applyFill="1" applyBorder="1" applyAlignment="1">
      <alignment horizontal="left" vertical="center" wrapText="1"/>
    </xf>
    <xf numFmtId="176" fontId="6"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17" fillId="0" borderId="0" xfId="0" applyFont="1" applyFill="1" applyAlignment="1"/>
    <xf numFmtId="0" fontId="18" fillId="0" borderId="0" xfId="0" applyFont="1" applyFill="1" applyBorder="1" applyAlignment="1">
      <alignment horizontal="left" vertical="center"/>
    </xf>
    <xf numFmtId="0" fontId="19" fillId="0" borderId="0" xfId="0" applyFont="1" applyFill="1" applyAlignment="1">
      <alignment horizontal="left"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60"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17" fillId="0" borderId="0" xfId="0" applyFont="1" applyFill="1" applyAlignment="1">
      <alignment horizontal="center" vertical="center"/>
    </xf>
    <xf numFmtId="0" fontId="21" fillId="0" borderId="0" xfId="74" applyFont="1" applyFill="1" applyBorder="1" applyAlignment="1">
      <alignment horizontal="left" vertical="center" wrapText="1"/>
    </xf>
    <xf numFmtId="0" fontId="21" fillId="0" borderId="0" xfId="74" applyFont="1" applyFill="1" applyBorder="1" applyAlignment="1">
      <alignment horizontal="center" vertical="center" wrapText="1"/>
    </xf>
    <xf numFmtId="0" fontId="0" fillId="0" borderId="0" xfId="74" applyFont="1" applyFill="1" applyAlignment="1">
      <alignment horizontal="center" vertical="center" wrapText="1"/>
    </xf>
    <xf numFmtId="0" fontId="22" fillId="0" borderId="0" xfId="74" applyFont="1" applyFill="1" applyAlignment="1">
      <alignment horizontal="center" vertical="center" wrapText="1"/>
    </xf>
    <xf numFmtId="0" fontId="23" fillId="0" borderId="1" xfId="74" applyFont="1" applyFill="1" applyBorder="1" applyAlignment="1">
      <alignment horizontal="center" vertical="center" wrapText="1"/>
    </xf>
    <xf numFmtId="0" fontId="6" fillId="0" borderId="5" xfId="75" applyFont="1" applyFill="1" applyBorder="1" applyAlignment="1">
      <alignment horizontal="center" vertical="center" wrapText="1"/>
    </xf>
    <xf numFmtId="0" fontId="6" fillId="0" borderId="6" xfId="75"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60" applyNumberFormat="1" applyFont="1" applyFill="1" applyBorder="1" applyAlignment="1">
      <alignment horizontal="center" vertical="center" wrapText="1"/>
    </xf>
    <xf numFmtId="0" fontId="24" fillId="0" borderId="7" xfId="6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182" fontId="23" fillId="0" borderId="1" xfId="74" applyNumberFormat="1" applyFont="1" applyFill="1" applyBorder="1" applyAlignment="1">
      <alignment horizontal="center" vertical="center" wrapText="1"/>
    </xf>
    <xf numFmtId="182" fontId="6" fillId="0" borderId="1" xfId="0" applyNumberFormat="1" applyFont="1" applyFill="1" applyBorder="1" applyAlignment="1">
      <alignment horizontal="center" vertical="center"/>
    </xf>
    <xf numFmtId="182" fontId="23" fillId="0" borderId="5" xfId="74" applyNumberFormat="1" applyFont="1" applyFill="1" applyBorder="1" applyAlignment="1">
      <alignment horizontal="center" vertical="center" wrapText="1"/>
    </xf>
    <xf numFmtId="182" fontId="23" fillId="0" borderId="7" xfId="74" applyNumberFormat="1" applyFont="1" applyFill="1" applyBorder="1" applyAlignment="1">
      <alignment horizontal="center" vertical="center" wrapText="1"/>
    </xf>
    <xf numFmtId="0" fontId="6" fillId="0" borderId="2" xfId="74" applyFont="1" applyFill="1" applyBorder="1" applyAlignment="1">
      <alignment horizontal="center" vertical="center" wrapText="1"/>
    </xf>
    <xf numFmtId="0" fontId="6" fillId="0" borderId="1" xfId="74" applyFont="1" applyFill="1" applyBorder="1" applyAlignment="1">
      <alignment horizontal="center" vertical="center" wrapText="1"/>
    </xf>
    <xf numFmtId="0" fontId="24" fillId="0" borderId="1" xfId="0" applyFont="1" applyFill="1" applyBorder="1" applyAlignment="1">
      <alignment horizontal="center" vertical="center"/>
    </xf>
    <xf numFmtId="0" fontId="6" fillId="0" borderId="3" xfId="74"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6" fillId="0" borderId="4" xfId="74" applyFont="1" applyFill="1" applyBorder="1" applyAlignment="1">
      <alignment horizontal="center" vertical="center" wrapText="1"/>
    </xf>
    <xf numFmtId="0" fontId="24" fillId="0" borderId="1" xfId="56" applyFont="1" applyFill="1" applyBorder="1" applyAlignment="1">
      <alignment horizontal="center" vertical="center" wrapText="1"/>
    </xf>
    <xf numFmtId="0" fontId="0" fillId="0" borderId="0" xfId="74" applyFill="1" applyAlignment="1">
      <alignment horizontal="center" vertical="center" wrapText="1"/>
    </xf>
    <xf numFmtId="0" fontId="24" fillId="0" borderId="7" xfId="0" applyFont="1" applyFill="1" applyBorder="1" applyAlignment="1">
      <alignment horizontal="center" vertical="center" wrapText="1"/>
    </xf>
    <xf numFmtId="0" fontId="25" fillId="0" borderId="0" xfId="0" applyFont="1" applyFill="1" applyAlignment="1"/>
    <xf numFmtId="182" fontId="23" fillId="0" borderId="6" xfId="74" applyNumberFormat="1" applyFont="1" applyFill="1" applyBorder="1" applyAlignment="1">
      <alignment horizontal="center" vertical="center" wrapText="1"/>
    </xf>
    <xf numFmtId="0" fontId="23" fillId="0" borderId="8" xfId="74" applyNumberFormat="1" applyFont="1" applyFill="1" applyBorder="1" applyAlignment="1">
      <alignment horizontal="center" vertical="center"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6" xfId="50"/>
    <cellStyle name="常规 8" xfId="51"/>
    <cellStyle name="Excel Built-in Accent3" xfId="52"/>
    <cellStyle name="常规 46" xfId="53"/>
    <cellStyle name="常规 2 2 2" xfId="54"/>
    <cellStyle name="常规 48" xfId="55"/>
    <cellStyle name="常规_Sheet1" xfId="56"/>
    <cellStyle name="常规 2" xfId="57"/>
    <cellStyle name="常规 20" xfId="58"/>
    <cellStyle name="常规 15" xfId="59"/>
    <cellStyle name="常规 2 10 12" xfId="60"/>
    <cellStyle name="常规 41" xfId="61"/>
    <cellStyle name="常规 14" xfId="62"/>
    <cellStyle name="常规 10 10 3" xfId="63"/>
    <cellStyle name="常规 7" xfId="64"/>
    <cellStyle name="常规 17" xfId="65"/>
    <cellStyle name="常规 10" xfId="66"/>
    <cellStyle name="常规 4" xfId="67"/>
    <cellStyle name="常规 18" xfId="68"/>
    <cellStyle name="常规 11" xfId="69"/>
    <cellStyle name="常规 19" xfId="70"/>
    <cellStyle name="常规 5" xfId="71"/>
    <cellStyle name="常规 13" xfId="72"/>
    <cellStyle name="常规 2 11" xfId="73"/>
    <cellStyle name="常规 10 10 3 2 2 2" xfId="74"/>
    <cellStyle name="_x000a_mouse.drv=lm" xfId="7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workbookViewId="0">
      <selection activeCell="C3" sqref="C3:M3"/>
    </sheetView>
  </sheetViews>
  <sheetFormatPr defaultColWidth="9.125" defaultRowHeight="38" customHeight="1"/>
  <cols>
    <col min="1" max="1" width="4.29166666666667" style="107" customWidth="1"/>
    <col min="2" max="2" width="15.875" style="118" customWidth="1"/>
    <col min="3" max="3" width="12.875" style="118" customWidth="1"/>
    <col min="4" max="4" width="12.125" style="118" customWidth="1"/>
    <col min="5" max="5" width="12.625" style="118" customWidth="1"/>
    <col min="6" max="6" width="13.25" style="118" customWidth="1"/>
    <col min="7" max="7" width="12.5" style="118" customWidth="1"/>
    <col min="8" max="8" width="11.5" style="118" customWidth="1"/>
    <col min="9" max="9" width="10.875" style="118" customWidth="1"/>
    <col min="10" max="10" width="11.625" style="118" customWidth="1"/>
    <col min="11" max="11" width="10" style="118" customWidth="1"/>
    <col min="12" max="12" width="10.125" style="118" customWidth="1"/>
    <col min="13" max="13" width="12.25" style="118" customWidth="1"/>
    <col min="14" max="14" width="19.75" style="118" customWidth="1"/>
    <col min="15" max="16377" width="9.125" style="107" customWidth="1"/>
    <col min="16378" max="16384" width="9.125" style="107"/>
  </cols>
  <sheetData>
    <row r="1" s="107" customFormat="1" ht="15" customHeight="1" spans="1:14">
      <c r="A1" s="119" t="s">
        <v>0</v>
      </c>
      <c r="B1" s="120"/>
      <c r="C1" s="121"/>
      <c r="D1" s="121"/>
      <c r="E1" s="121"/>
      <c r="F1" s="121"/>
      <c r="G1" s="121"/>
      <c r="H1" s="121"/>
      <c r="I1" s="121"/>
      <c r="J1" s="121"/>
      <c r="K1" s="121"/>
      <c r="L1" s="121"/>
      <c r="M1" s="121"/>
      <c r="N1" s="142"/>
    </row>
    <row r="2" s="107" customFormat="1" ht="24" customHeight="1" spans="1:14">
      <c r="A2" s="122" t="s">
        <v>1</v>
      </c>
      <c r="B2" s="122"/>
      <c r="C2" s="122"/>
      <c r="D2" s="122"/>
      <c r="E2" s="122"/>
      <c r="F2" s="122"/>
      <c r="G2" s="122"/>
      <c r="H2" s="122"/>
      <c r="I2" s="122"/>
      <c r="J2" s="122"/>
      <c r="K2" s="122"/>
      <c r="L2" s="122"/>
      <c r="M2" s="122"/>
      <c r="N2" s="122"/>
    </row>
    <row r="3" s="107" customFormat="1" ht="19" customHeight="1" spans="1:14">
      <c r="A3" s="123" t="s">
        <v>2</v>
      </c>
      <c r="B3" s="123" t="s">
        <v>3</v>
      </c>
      <c r="C3" s="124" t="s">
        <v>4</v>
      </c>
      <c r="D3" s="125"/>
      <c r="E3" s="125"/>
      <c r="F3" s="125"/>
      <c r="G3" s="125"/>
      <c r="H3" s="125"/>
      <c r="I3" s="125"/>
      <c r="J3" s="125"/>
      <c r="K3" s="125"/>
      <c r="L3" s="125"/>
      <c r="M3" s="125"/>
      <c r="N3" s="123" t="s">
        <v>5</v>
      </c>
    </row>
    <row r="4" s="107" customFormat="1" ht="22" customHeight="1" spans="1:14">
      <c r="A4" s="123"/>
      <c r="B4" s="123"/>
      <c r="C4" s="126" t="s">
        <v>6</v>
      </c>
      <c r="D4" s="127" t="s">
        <v>7</v>
      </c>
      <c r="E4" s="128"/>
      <c r="F4" s="126" t="s">
        <v>8</v>
      </c>
      <c r="G4" s="129"/>
      <c r="H4" s="126" t="s">
        <v>9</v>
      </c>
      <c r="I4" s="143"/>
      <c r="J4" s="126" t="s">
        <v>10</v>
      </c>
      <c r="K4" s="129"/>
      <c r="L4" s="129"/>
      <c r="M4" s="143"/>
      <c r="N4" s="123"/>
    </row>
    <row r="5" s="107" customFormat="1" ht="16" customHeight="1" spans="1:14">
      <c r="A5" s="123">
        <v>1</v>
      </c>
      <c r="B5" s="123" t="s">
        <v>11</v>
      </c>
      <c r="C5" s="130"/>
      <c r="D5" s="130"/>
      <c r="E5" s="130"/>
      <c r="F5" s="130"/>
      <c r="G5" s="130">
        <v>33.57</v>
      </c>
      <c r="H5" s="130"/>
      <c r="I5" s="130"/>
      <c r="J5" s="130"/>
      <c r="K5" s="130"/>
      <c r="L5" s="130"/>
      <c r="M5" s="130"/>
      <c r="N5" s="130">
        <f t="shared" ref="N5:N29" si="0">SUM(C5:M5)</f>
        <v>33.57</v>
      </c>
    </row>
    <row r="6" s="107" customFormat="1" ht="16" customHeight="1" spans="1:14">
      <c r="A6" s="123">
        <v>4</v>
      </c>
      <c r="B6" s="123" t="s">
        <v>12</v>
      </c>
      <c r="C6" s="130"/>
      <c r="D6" s="130">
        <v>45</v>
      </c>
      <c r="E6" s="130">
        <v>25</v>
      </c>
      <c r="F6" s="130"/>
      <c r="G6" s="130"/>
      <c r="H6" s="130"/>
      <c r="I6" s="130"/>
      <c r="J6" s="130"/>
      <c r="K6" s="130"/>
      <c r="L6" s="130"/>
      <c r="M6" s="130"/>
      <c r="N6" s="130">
        <f t="shared" si="0"/>
        <v>70</v>
      </c>
    </row>
    <row r="7" s="107" customFormat="1" ht="16" customHeight="1" spans="1:14">
      <c r="A7" s="123">
        <v>5</v>
      </c>
      <c r="B7" s="123" t="s">
        <v>13</v>
      </c>
      <c r="C7" s="130"/>
      <c r="D7" s="130">
        <v>65</v>
      </c>
      <c r="E7" s="130"/>
      <c r="F7" s="130"/>
      <c r="G7" s="130">
        <v>32.92</v>
      </c>
      <c r="H7" s="130"/>
      <c r="I7" s="130"/>
      <c r="J7" s="130"/>
      <c r="K7" s="130"/>
      <c r="L7" s="130"/>
      <c r="M7" s="130"/>
      <c r="N7" s="130">
        <f t="shared" si="0"/>
        <v>97.92</v>
      </c>
    </row>
    <row r="8" s="107" customFormat="1" ht="16" customHeight="1" spans="1:14">
      <c r="A8" s="123">
        <v>7</v>
      </c>
      <c r="B8" s="123" t="s">
        <v>14</v>
      </c>
      <c r="C8" s="130">
        <v>50</v>
      </c>
      <c r="D8" s="130">
        <v>50</v>
      </c>
      <c r="E8" s="130"/>
      <c r="F8" s="130"/>
      <c r="G8" s="130"/>
      <c r="H8" s="130"/>
      <c r="I8" s="130"/>
      <c r="J8" s="130"/>
      <c r="K8" s="130"/>
      <c r="L8" s="130"/>
      <c r="M8" s="130"/>
      <c r="N8" s="130">
        <f t="shared" si="0"/>
        <v>100</v>
      </c>
    </row>
    <row r="9" s="107" customFormat="1" ht="16" customHeight="1" spans="1:17">
      <c r="A9" s="123">
        <v>8</v>
      </c>
      <c r="B9" s="123" t="s">
        <v>15</v>
      </c>
      <c r="C9" s="130"/>
      <c r="D9" s="130">
        <v>48</v>
      </c>
      <c r="E9" s="130"/>
      <c r="F9" s="130"/>
      <c r="G9" s="130">
        <v>131.67</v>
      </c>
      <c r="H9" s="130"/>
      <c r="I9" s="130"/>
      <c r="J9" s="130">
        <v>50</v>
      </c>
      <c r="K9" s="130"/>
      <c r="L9" s="130"/>
      <c r="M9" s="130"/>
      <c r="N9" s="130">
        <f t="shared" si="0"/>
        <v>229.67</v>
      </c>
      <c r="Q9" s="118"/>
    </row>
    <row r="10" s="107" customFormat="1" ht="16" customHeight="1" spans="1:14">
      <c r="A10" s="123">
        <v>9</v>
      </c>
      <c r="B10" s="123" t="s">
        <v>16</v>
      </c>
      <c r="C10" s="130"/>
      <c r="D10" s="130">
        <v>130</v>
      </c>
      <c r="E10" s="130"/>
      <c r="F10" s="130"/>
      <c r="G10" s="130"/>
      <c r="H10" s="130"/>
      <c r="I10" s="130"/>
      <c r="J10" s="130"/>
      <c r="K10" s="130"/>
      <c r="L10" s="130"/>
      <c r="M10" s="130"/>
      <c r="N10" s="130">
        <f t="shared" si="0"/>
        <v>130</v>
      </c>
    </row>
    <row r="11" s="107" customFormat="1" ht="16" customHeight="1" spans="1:14">
      <c r="A11" s="123">
        <v>10</v>
      </c>
      <c r="B11" s="123" t="s">
        <v>17</v>
      </c>
      <c r="C11" s="130"/>
      <c r="D11" s="130">
        <v>20</v>
      </c>
      <c r="E11" s="130"/>
      <c r="F11" s="130"/>
      <c r="G11" s="130"/>
      <c r="H11" s="130"/>
      <c r="I11" s="130"/>
      <c r="J11" s="130"/>
      <c r="K11" s="130"/>
      <c r="L11" s="130"/>
      <c r="M11" s="130"/>
      <c r="N11" s="130">
        <f t="shared" si="0"/>
        <v>20</v>
      </c>
    </row>
    <row r="12" s="107" customFormat="1" ht="16" customHeight="1" spans="1:14">
      <c r="A12" s="123">
        <v>12</v>
      </c>
      <c r="B12" s="123" t="s">
        <v>18</v>
      </c>
      <c r="C12" s="130"/>
      <c r="D12" s="130">
        <v>53.6</v>
      </c>
      <c r="E12" s="130"/>
      <c r="F12" s="130"/>
      <c r="G12" s="130"/>
      <c r="H12" s="130"/>
      <c r="I12" s="130"/>
      <c r="J12" s="130"/>
      <c r="K12" s="130"/>
      <c r="L12" s="130"/>
      <c r="M12" s="130"/>
      <c r="N12" s="130">
        <f t="shared" si="0"/>
        <v>53.6</v>
      </c>
    </row>
    <row r="13" s="107" customFormat="1" ht="16" customHeight="1" spans="1:14">
      <c r="A13" s="123">
        <v>13</v>
      </c>
      <c r="B13" s="123" t="s">
        <v>19</v>
      </c>
      <c r="C13" s="130"/>
      <c r="D13" s="131">
        <v>8</v>
      </c>
      <c r="E13" s="131"/>
      <c r="F13" s="130">
        <v>4</v>
      </c>
      <c r="G13" s="130"/>
      <c r="H13" s="130"/>
      <c r="I13" s="131"/>
      <c r="J13" s="131">
        <v>26</v>
      </c>
      <c r="K13" s="131"/>
      <c r="L13" s="131"/>
      <c r="M13" s="130"/>
      <c r="N13" s="130">
        <f t="shared" si="0"/>
        <v>38</v>
      </c>
    </row>
    <row r="14" s="107" customFormat="1" ht="16" customHeight="1" spans="1:14">
      <c r="A14" s="123">
        <v>14</v>
      </c>
      <c r="B14" s="123" t="s">
        <v>20</v>
      </c>
      <c r="C14" s="130"/>
      <c r="D14" s="130">
        <v>70.4</v>
      </c>
      <c r="E14" s="130"/>
      <c r="F14" s="130">
        <v>8</v>
      </c>
      <c r="G14" s="130"/>
      <c r="H14" s="130"/>
      <c r="I14" s="130"/>
      <c r="J14" s="130"/>
      <c r="K14" s="130"/>
      <c r="L14" s="130"/>
      <c r="M14" s="130"/>
      <c r="N14" s="130">
        <f t="shared" si="0"/>
        <v>78.4</v>
      </c>
    </row>
    <row r="15" s="107" customFormat="1" ht="16" customHeight="1" spans="1:14">
      <c r="A15" s="123">
        <v>15</v>
      </c>
      <c r="B15" s="123" t="s">
        <v>21</v>
      </c>
      <c r="C15" s="130"/>
      <c r="D15" s="130">
        <v>123</v>
      </c>
      <c r="E15" s="130"/>
      <c r="F15" s="130">
        <v>7</v>
      </c>
      <c r="G15" s="130">
        <v>56.54</v>
      </c>
      <c r="H15" s="130"/>
      <c r="I15" s="130"/>
      <c r="J15" s="130"/>
      <c r="K15" s="130"/>
      <c r="L15" s="130"/>
      <c r="M15" s="130"/>
      <c r="N15" s="130">
        <f t="shared" si="0"/>
        <v>186.54</v>
      </c>
    </row>
    <row r="16" s="107" customFormat="1" ht="16" customHeight="1" spans="1:14">
      <c r="A16" s="123">
        <v>16</v>
      </c>
      <c r="B16" s="123" t="s">
        <v>22</v>
      </c>
      <c r="C16" s="130"/>
      <c r="D16" s="130">
        <v>135</v>
      </c>
      <c r="E16" s="130">
        <v>44</v>
      </c>
      <c r="F16" s="130"/>
      <c r="G16" s="130">
        <v>21</v>
      </c>
      <c r="H16" s="130"/>
      <c r="I16" s="130"/>
      <c r="J16" s="130"/>
      <c r="K16" s="130"/>
      <c r="L16" s="130"/>
      <c r="M16" s="130"/>
      <c r="N16" s="130">
        <f t="shared" si="0"/>
        <v>200</v>
      </c>
    </row>
    <row r="17" s="107" customFormat="1" ht="16" customHeight="1" spans="1:14">
      <c r="A17" s="123">
        <v>17</v>
      </c>
      <c r="B17" s="123" t="s">
        <v>23</v>
      </c>
      <c r="C17" s="130"/>
      <c r="D17" s="130">
        <v>64</v>
      </c>
      <c r="E17" s="130"/>
      <c r="F17" s="130"/>
      <c r="G17" s="130"/>
      <c r="H17" s="130"/>
      <c r="I17" s="130"/>
      <c r="J17" s="130"/>
      <c r="K17" s="130"/>
      <c r="L17" s="130"/>
      <c r="M17" s="130"/>
      <c r="N17" s="130">
        <f t="shared" si="0"/>
        <v>64</v>
      </c>
    </row>
    <row r="18" s="107" customFormat="1" ht="16" customHeight="1" spans="1:14">
      <c r="A18" s="123">
        <v>18</v>
      </c>
      <c r="B18" s="123" t="s">
        <v>24</v>
      </c>
      <c r="C18" s="130"/>
      <c r="D18" s="130">
        <v>46.6</v>
      </c>
      <c r="E18" s="130"/>
      <c r="F18" s="130"/>
      <c r="G18" s="130"/>
      <c r="H18" s="130"/>
      <c r="I18" s="130"/>
      <c r="J18" s="130"/>
      <c r="K18" s="130"/>
      <c r="L18" s="130"/>
      <c r="M18" s="130"/>
      <c r="N18" s="130">
        <f t="shared" si="0"/>
        <v>46.6</v>
      </c>
    </row>
    <row r="19" s="107" customFormat="1" ht="16" customHeight="1" spans="1:14">
      <c r="A19" s="123">
        <v>19</v>
      </c>
      <c r="B19" s="123" t="s">
        <v>25</v>
      </c>
      <c r="C19" s="130"/>
      <c r="D19" s="130">
        <v>5</v>
      </c>
      <c r="E19" s="130">
        <v>21.9</v>
      </c>
      <c r="F19" s="130">
        <v>6</v>
      </c>
      <c r="G19" s="130">
        <v>15.16</v>
      </c>
      <c r="H19" s="130"/>
      <c r="I19" s="130"/>
      <c r="J19" s="130">
        <v>3</v>
      </c>
      <c r="K19" s="130"/>
      <c r="L19" s="130"/>
      <c r="M19" s="130"/>
      <c r="N19" s="130">
        <f t="shared" si="0"/>
        <v>51.06</v>
      </c>
    </row>
    <row r="20" s="107" customFormat="1" ht="16" customHeight="1" spans="1:14">
      <c r="A20" s="123">
        <v>21</v>
      </c>
      <c r="B20" s="123" t="s">
        <v>26</v>
      </c>
      <c r="C20" s="130"/>
      <c r="D20" s="130">
        <v>25</v>
      </c>
      <c r="E20" s="130"/>
      <c r="F20" s="130"/>
      <c r="G20" s="130"/>
      <c r="H20" s="130"/>
      <c r="I20" s="130"/>
      <c r="J20" s="130"/>
      <c r="K20" s="130"/>
      <c r="L20" s="130"/>
      <c r="M20" s="130"/>
      <c r="N20" s="130">
        <f t="shared" si="0"/>
        <v>25</v>
      </c>
    </row>
    <row r="21" s="107" customFormat="1" ht="16" customHeight="1" spans="1:14">
      <c r="A21" s="123">
        <v>22</v>
      </c>
      <c r="B21" s="123" t="s">
        <v>27</v>
      </c>
      <c r="C21" s="130"/>
      <c r="D21" s="130">
        <v>10</v>
      </c>
      <c r="E21" s="130"/>
      <c r="F21" s="130">
        <v>20</v>
      </c>
      <c r="G21" s="130"/>
      <c r="H21" s="130"/>
      <c r="I21" s="130"/>
      <c r="J21" s="130"/>
      <c r="K21" s="130"/>
      <c r="L21" s="130"/>
      <c r="M21" s="130"/>
      <c r="N21" s="130">
        <f t="shared" si="0"/>
        <v>30</v>
      </c>
    </row>
    <row r="22" s="107" customFormat="1" ht="16" customHeight="1" spans="1:16">
      <c r="A22" s="123">
        <v>23</v>
      </c>
      <c r="B22" s="123" t="s">
        <v>28</v>
      </c>
      <c r="C22" s="130"/>
      <c r="D22" s="130">
        <v>155.7</v>
      </c>
      <c r="E22" s="130">
        <v>22.4</v>
      </c>
      <c r="F22" s="130">
        <v>5</v>
      </c>
      <c r="G22" s="130">
        <v>6</v>
      </c>
      <c r="H22" s="130"/>
      <c r="I22" s="130"/>
      <c r="J22" s="130"/>
      <c r="K22" s="130"/>
      <c r="L22" s="130"/>
      <c r="M22" s="130"/>
      <c r="N22" s="130">
        <f t="shared" si="0"/>
        <v>189.1</v>
      </c>
      <c r="P22" s="144"/>
    </row>
    <row r="23" s="107" customFormat="1" ht="16" customHeight="1" spans="1:14">
      <c r="A23" s="123">
        <v>24</v>
      </c>
      <c r="B23" s="123" t="s">
        <v>29</v>
      </c>
      <c r="C23" s="130"/>
      <c r="D23" s="130">
        <v>27.5</v>
      </c>
      <c r="E23" s="130"/>
      <c r="F23" s="130"/>
      <c r="G23" s="130"/>
      <c r="H23" s="130"/>
      <c r="I23" s="130"/>
      <c r="J23" s="130"/>
      <c r="K23" s="130"/>
      <c r="L23" s="130"/>
      <c r="M23" s="130"/>
      <c r="N23" s="130">
        <f t="shared" si="0"/>
        <v>27.5</v>
      </c>
    </row>
    <row r="24" s="107" customFormat="1" ht="14.25" spans="1:14">
      <c r="A24" s="123">
        <v>25</v>
      </c>
      <c r="B24" s="123" t="s">
        <v>30</v>
      </c>
      <c r="C24" s="130"/>
      <c r="D24" s="130">
        <v>30.8</v>
      </c>
      <c r="E24" s="130"/>
      <c r="F24" s="130"/>
      <c r="G24" s="130"/>
      <c r="H24" s="130"/>
      <c r="I24" s="130"/>
      <c r="J24" s="130"/>
      <c r="K24" s="130"/>
      <c r="L24" s="130"/>
      <c r="M24" s="130"/>
      <c r="N24" s="130">
        <f t="shared" si="0"/>
        <v>30.8</v>
      </c>
    </row>
    <row r="25" s="107" customFormat="1" ht="15" customHeight="1" spans="1:14">
      <c r="A25" s="123">
        <v>26</v>
      </c>
      <c r="B25" s="123" t="s">
        <v>31</v>
      </c>
      <c r="C25" s="130"/>
      <c r="D25" s="130">
        <v>289.1</v>
      </c>
      <c r="E25" s="130"/>
      <c r="F25" s="130"/>
      <c r="G25" s="130"/>
      <c r="H25" s="130"/>
      <c r="I25" s="130"/>
      <c r="J25" s="130"/>
      <c r="K25" s="130"/>
      <c r="L25" s="130"/>
      <c r="M25" s="130"/>
      <c r="N25" s="130">
        <f t="shared" si="0"/>
        <v>289.1</v>
      </c>
    </row>
    <row r="26" s="107" customFormat="1" ht="20" customHeight="1" spans="1:14">
      <c r="A26" s="123">
        <v>27</v>
      </c>
      <c r="B26" s="123" t="s">
        <v>32</v>
      </c>
      <c r="C26" s="130"/>
      <c r="D26" s="130">
        <v>200</v>
      </c>
      <c r="E26" s="130"/>
      <c r="F26" s="130"/>
      <c r="G26" s="130"/>
      <c r="H26" s="130"/>
      <c r="I26" s="130"/>
      <c r="J26" s="130"/>
      <c r="K26" s="130"/>
      <c r="L26" s="130"/>
      <c r="M26" s="130"/>
      <c r="N26" s="130">
        <f t="shared" si="0"/>
        <v>200</v>
      </c>
    </row>
    <row r="27" s="107" customFormat="1" ht="18" customHeight="1" spans="1:14">
      <c r="A27" s="123">
        <v>28</v>
      </c>
      <c r="B27" s="123" t="s">
        <v>33</v>
      </c>
      <c r="C27" s="130">
        <v>500</v>
      </c>
      <c r="D27" s="130"/>
      <c r="E27" s="130"/>
      <c r="F27" s="130">
        <v>700</v>
      </c>
      <c r="G27" s="130"/>
      <c r="H27" s="130"/>
      <c r="I27" s="130"/>
      <c r="J27" s="130"/>
      <c r="K27" s="130"/>
      <c r="L27" s="130"/>
      <c r="M27" s="130"/>
      <c r="N27" s="130">
        <f t="shared" si="0"/>
        <v>1200</v>
      </c>
    </row>
    <row r="28" s="107" customFormat="1" ht="21" customHeight="1" spans="1:14">
      <c r="A28" s="123">
        <v>30</v>
      </c>
      <c r="B28" s="123" t="s">
        <v>34</v>
      </c>
      <c r="C28" s="130"/>
      <c r="D28" s="130"/>
      <c r="E28" s="130"/>
      <c r="F28" s="130"/>
      <c r="G28" s="130"/>
      <c r="H28" s="130"/>
      <c r="I28" s="130"/>
      <c r="J28" s="130">
        <v>482</v>
      </c>
      <c r="K28" s="130">
        <v>30</v>
      </c>
      <c r="L28" s="130">
        <v>28</v>
      </c>
      <c r="M28" s="130"/>
      <c r="N28" s="130">
        <f t="shared" si="0"/>
        <v>540</v>
      </c>
    </row>
    <row r="29" s="107" customFormat="1" ht="20" customHeight="1" spans="1:14">
      <c r="A29" s="123">
        <v>31</v>
      </c>
      <c r="B29" s="123" t="s">
        <v>35</v>
      </c>
      <c r="C29" s="130"/>
      <c r="D29" s="130"/>
      <c r="E29" s="130"/>
      <c r="F29" s="130"/>
      <c r="G29" s="130">
        <v>324.14</v>
      </c>
      <c r="H29" s="130">
        <v>374.3</v>
      </c>
      <c r="I29" s="130">
        <v>685.7</v>
      </c>
      <c r="J29" s="130"/>
      <c r="K29" s="130"/>
      <c r="L29" s="130"/>
      <c r="M29" s="130">
        <v>200</v>
      </c>
      <c r="N29" s="130">
        <f t="shared" si="0"/>
        <v>1584.14</v>
      </c>
    </row>
    <row r="30" s="107" customFormat="1" ht="15" customHeight="1" spans="1:14">
      <c r="A30" s="123"/>
      <c r="B30" s="123" t="s">
        <v>36</v>
      </c>
      <c r="C30" s="130">
        <f>SUM(C5:C29)</f>
        <v>550</v>
      </c>
      <c r="D30" s="132">
        <f t="shared" ref="D30:H30" si="1">SUM(D5:E29)</f>
        <v>1715</v>
      </c>
      <c r="E30" s="133"/>
      <c r="F30" s="132">
        <f t="shared" si="1"/>
        <v>1371</v>
      </c>
      <c r="G30" s="133"/>
      <c r="H30" s="132">
        <f t="shared" si="1"/>
        <v>1060</v>
      </c>
      <c r="I30" s="133"/>
      <c r="J30" s="132">
        <f>SUM(J5:M29)</f>
        <v>819</v>
      </c>
      <c r="K30" s="145"/>
      <c r="L30" s="145"/>
      <c r="M30" s="133"/>
      <c r="N30" s="130">
        <f>SUM(C5:M29)</f>
        <v>5515</v>
      </c>
    </row>
    <row r="31" s="107" customFormat="1" ht="14.25" spans="1:14">
      <c r="A31" s="134" t="s">
        <v>37</v>
      </c>
      <c r="B31" s="135" t="s">
        <v>38</v>
      </c>
      <c r="C31" s="136">
        <f t="shared" ref="C31:M31" si="2">SUM(C5:C29)</f>
        <v>550</v>
      </c>
      <c r="D31" s="136">
        <f t="shared" si="2"/>
        <v>1601.7</v>
      </c>
      <c r="E31" s="136">
        <f t="shared" si="2"/>
        <v>113.3</v>
      </c>
      <c r="F31" s="136">
        <f t="shared" si="2"/>
        <v>750</v>
      </c>
      <c r="G31" s="136">
        <f t="shared" si="2"/>
        <v>621</v>
      </c>
      <c r="H31" s="136">
        <f t="shared" si="2"/>
        <v>374.3</v>
      </c>
      <c r="I31" s="136">
        <f t="shared" si="2"/>
        <v>685.7</v>
      </c>
      <c r="J31" s="136">
        <f t="shared" si="2"/>
        <v>561</v>
      </c>
      <c r="K31" s="136">
        <f t="shared" si="2"/>
        <v>30</v>
      </c>
      <c r="M31" s="136">
        <f t="shared" si="2"/>
        <v>200</v>
      </c>
      <c r="N31" s="130">
        <f>SUM(C31:M31)</f>
        <v>5487</v>
      </c>
    </row>
    <row r="32" s="107" customFormat="1" ht="14.25" spans="1:14">
      <c r="A32" s="137"/>
      <c r="B32" s="135" t="s">
        <v>39</v>
      </c>
      <c r="C32" s="136"/>
      <c r="D32" s="136"/>
      <c r="E32" s="136"/>
      <c r="F32" s="136"/>
      <c r="G32" s="136"/>
      <c r="H32" s="136"/>
      <c r="I32" s="136"/>
      <c r="J32" s="136"/>
      <c r="K32" s="136"/>
      <c r="L32" s="136">
        <f>SUM(L5:L29)</f>
        <v>28</v>
      </c>
      <c r="M32" s="136"/>
      <c r="N32" s="130">
        <f>SUM(C32:M32)</f>
        <v>28</v>
      </c>
    </row>
    <row r="33" s="107" customFormat="1" ht="29" customHeight="1" spans="1:14">
      <c r="A33" s="137"/>
      <c r="B33" s="135" t="s">
        <v>40</v>
      </c>
      <c r="C33" s="130" t="s">
        <v>41</v>
      </c>
      <c r="D33" s="138" t="s">
        <v>42</v>
      </c>
      <c r="E33" s="138" t="s">
        <v>41</v>
      </c>
      <c r="F33" s="138" t="s">
        <v>42</v>
      </c>
      <c r="G33" s="138" t="s">
        <v>41</v>
      </c>
      <c r="H33" s="138" t="s">
        <v>42</v>
      </c>
      <c r="I33" s="138" t="s">
        <v>41</v>
      </c>
      <c r="J33" s="138" t="s">
        <v>42</v>
      </c>
      <c r="K33" s="138" t="s">
        <v>43</v>
      </c>
      <c r="L33" s="138" t="s">
        <v>44</v>
      </c>
      <c r="M33" s="138" t="s">
        <v>45</v>
      </c>
      <c r="N33" s="146"/>
    </row>
    <row r="34" s="107" customFormat="1" ht="27" customHeight="1" spans="1:14">
      <c r="A34" s="137"/>
      <c r="B34" s="135" t="s">
        <v>46</v>
      </c>
      <c r="C34" s="139" t="s">
        <v>47</v>
      </c>
      <c r="D34" s="139" t="s">
        <v>48</v>
      </c>
      <c r="E34" s="139" t="s">
        <v>47</v>
      </c>
      <c r="F34" s="139" t="s">
        <v>48</v>
      </c>
      <c r="G34" s="139" t="s">
        <v>47</v>
      </c>
      <c r="H34" s="139" t="s">
        <v>48</v>
      </c>
      <c r="I34" s="139" t="s">
        <v>47</v>
      </c>
      <c r="J34" s="139" t="s">
        <v>48</v>
      </c>
      <c r="K34" s="139" t="s">
        <v>49</v>
      </c>
      <c r="L34" s="139" t="s">
        <v>50</v>
      </c>
      <c r="M34" s="139" t="s">
        <v>51</v>
      </c>
      <c r="N34" s="146"/>
    </row>
    <row r="35" s="107" customFormat="1" ht="49" customHeight="1" spans="1:14">
      <c r="A35" s="140"/>
      <c r="B35" s="135" t="s">
        <v>52</v>
      </c>
      <c r="C35" s="141" t="s">
        <v>53</v>
      </c>
      <c r="D35" s="141" t="s">
        <v>54</v>
      </c>
      <c r="E35" s="141" t="s">
        <v>53</v>
      </c>
      <c r="F35" s="141" t="s">
        <v>54</v>
      </c>
      <c r="G35" s="141" t="s">
        <v>53</v>
      </c>
      <c r="H35" s="141" t="s">
        <v>54</v>
      </c>
      <c r="I35" s="141" t="s">
        <v>53</v>
      </c>
      <c r="J35" s="141" t="s">
        <v>54</v>
      </c>
      <c r="K35" s="141" t="s">
        <v>55</v>
      </c>
      <c r="L35" s="141" t="s">
        <v>56</v>
      </c>
      <c r="M35" s="139" t="s">
        <v>57</v>
      </c>
      <c r="N35" s="146"/>
    </row>
  </sheetData>
  <mergeCells count="15">
    <mergeCell ref="A1:B1"/>
    <mergeCell ref="A2:N2"/>
    <mergeCell ref="C3:M3"/>
    <mergeCell ref="D4:E4"/>
    <mergeCell ref="F4:G4"/>
    <mergeCell ref="H4:I4"/>
    <mergeCell ref="J4:M4"/>
    <mergeCell ref="D30:E30"/>
    <mergeCell ref="F30:G30"/>
    <mergeCell ref="H30:I30"/>
    <mergeCell ref="J30:M30"/>
    <mergeCell ref="A3:A4"/>
    <mergeCell ref="A31:A35"/>
    <mergeCell ref="B3:B4"/>
    <mergeCell ref="N3:N4"/>
  </mergeCells>
  <printOptions horizontalCentered="1"/>
  <pageMargins left="0.161111111111111" right="0.161111111111111" top="0.60625" bottom="0.409027777777778" header="0.302777777777778" footer="0.302777777777778"/>
  <pageSetup paperSize="9" scale="80" firstPageNumber="4" orientation="landscape" useFirstPageNumber="1" horizontalDpi="600"/>
  <headerFooter>
    <oddFooter>&amp;C&amp;12&amp;P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C4" sqref="C4:G4"/>
    </sheetView>
  </sheetViews>
  <sheetFormatPr defaultColWidth="9" defaultRowHeight="14.25" outlineLevelRow="6" outlineLevelCol="6"/>
  <cols>
    <col min="1" max="1" width="11.25" style="107" customWidth="1"/>
    <col min="2" max="2" width="17" style="107" customWidth="1"/>
    <col min="3" max="7" width="19.25" style="107" customWidth="1"/>
    <col min="8" max="16384" width="9" style="107"/>
  </cols>
  <sheetData>
    <row r="1" s="107" customFormat="1" ht="33.95" customHeight="1" spans="1:6">
      <c r="A1" s="108" t="s">
        <v>58</v>
      </c>
      <c r="B1" s="108"/>
      <c r="C1" s="108"/>
      <c r="D1" s="108"/>
      <c r="E1" s="108"/>
      <c r="F1" s="109"/>
    </row>
    <row r="2" s="107" customFormat="1" ht="60" customHeight="1" spans="1:7">
      <c r="A2" s="110" t="s">
        <v>59</v>
      </c>
      <c r="B2" s="111"/>
      <c r="C2" s="111"/>
      <c r="D2" s="111"/>
      <c r="E2" s="111"/>
      <c r="F2" s="111"/>
      <c r="G2" s="111"/>
    </row>
    <row r="3" s="107" customFormat="1" ht="27" customHeight="1" spans="1:7">
      <c r="A3" s="112" t="s">
        <v>60</v>
      </c>
      <c r="B3" s="112"/>
      <c r="C3" s="112"/>
      <c r="D3" s="112"/>
      <c r="E3" s="112"/>
      <c r="F3" s="112"/>
      <c r="G3" s="112"/>
    </row>
    <row r="4" s="107" customFormat="1" ht="36.95" customHeight="1" spans="1:7">
      <c r="A4" s="113" t="s">
        <v>61</v>
      </c>
      <c r="B4" s="114" t="s">
        <v>36</v>
      </c>
      <c r="C4" s="114"/>
      <c r="D4" s="114"/>
      <c r="E4" s="114"/>
      <c r="F4" s="114"/>
      <c r="G4" s="114"/>
    </row>
    <row r="5" s="107" customFormat="1" ht="60" customHeight="1" spans="1:7">
      <c r="A5" s="113"/>
      <c r="B5" s="114"/>
      <c r="C5" s="113" t="s">
        <v>6</v>
      </c>
      <c r="D5" s="115" t="s">
        <v>7</v>
      </c>
      <c r="E5" s="113" t="s">
        <v>8</v>
      </c>
      <c r="F5" s="113" t="s">
        <v>9</v>
      </c>
      <c r="G5" s="113" t="s">
        <v>10</v>
      </c>
    </row>
    <row r="6" s="107" customFormat="1" ht="36.95" customHeight="1" spans="1:7">
      <c r="A6" s="114" t="s">
        <v>62</v>
      </c>
      <c r="B6" s="114" t="s">
        <v>63</v>
      </c>
      <c r="C6" s="114" t="s">
        <v>63</v>
      </c>
      <c r="D6" s="114" t="s">
        <v>63</v>
      </c>
      <c r="E6" s="114" t="s">
        <v>63</v>
      </c>
      <c r="F6" s="114" t="s">
        <v>63</v>
      </c>
      <c r="G6" s="114" t="s">
        <v>63</v>
      </c>
    </row>
    <row r="7" s="107" customFormat="1" ht="29" customHeight="1" spans="1:7">
      <c r="A7" s="116">
        <v>128</v>
      </c>
      <c r="B7" s="117">
        <v>5515</v>
      </c>
      <c r="C7" s="117">
        <v>550</v>
      </c>
      <c r="D7" s="117">
        <v>1715</v>
      </c>
      <c r="E7" s="117">
        <v>1371</v>
      </c>
      <c r="F7" s="117">
        <v>1060</v>
      </c>
      <c r="G7" s="117">
        <v>819</v>
      </c>
    </row>
  </sheetData>
  <mergeCells count="6">
    <mergeCell ref="A1:E1"/>
    <mergeCell ref="A2:G2"/>
    <mergeCell ref="A3:G3"/>
    <mergeCell ref="C4:G4"/>
    <mergeCell ref="A4:A5"/>
    <mergeCell ref="B4:B5"/>
  </mergeCells>
  <printOptions horizontalCentered="1"/>
  <pageMargins left="0.161111111111111" right="0.161111111111111" top="0.60625" bottom="0.409027777777778" header="0.302777777777778" footer="0.302777777777778"/>
  <pageSetup paperSize="9" firstPageNumber="5" orientation="landscape" useFirstPageNumber="1" horizontalDpi="600"/>
  <headerFooter>
    <oddFooter>&amp;C&amp;12&amp;P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55"/>
  <sheetViews>
    <sheetView tabSelected="1" zoomScale="70" zoomScaleNormal="70" workbookViewId="0">
      <pane ySplit="9" topLeftCell="A69" activePane="bottomLeft" state="frozen"/>
      <selection/>
      <selection pane="bottomLeft" activeCell="K72" sqref="K72"/>
    </sheetView>
  </sheetViews>
  <sheetFormatPr defaultColWidth="8.65833333333333" defaultRowHeight="36" customHeight="1"/>
  <cols>
    <col min="1" max="1" width="5.05" style="3" customWidth="1"/>
    <col min="2" max="2" width="8.65833333333333" style="4" customWidth="1"/>
    <col min="3" max="3" width="6.05833333333333" style="4" customWidth="1"/>
    <col min="4" max="4" width="6.26666666666667" style="4" customWidth="1"/>
    <col min="5" max="5" width="5.76666666666667" style="4" customWidth="1"/>
    <col min="6" max="6" width="6.90833333333333" style="4" customWidth="1"/>
    <col min="7" max="7" width="21.4" style="2" customWidth="1"/>
    <col min="8" max="8" width="12.1166666666667" style="4" customWidth="1"/>
    <col min="9" max="9" width="3.76666666666667" style="4" customWidth="1"/>
    <col min="10" max="10" width="10.175" style="4" customWidth="1"/>
    <col min="11" max="11" width="11.0666666666667" style="4" customWidth="1"/>
    <col min="12" max="12" width="5.01666666666667" style="4" customWidth="1"/>
    <col min="13" max="13" width="6.25" style="4" customWidth="1"/>
    <col min="14" max="14" width="39.875" style="5" customWidth="1"/>
    <col min="15" max="15" width="6.95833333333333" style="6" customWidth="1"/>
    <col min="16" max="16" width="9.13333333333333" style="7" customWidth="1"/>
    <col min="17" max="17" width="8.225" style="7" customWidth="1"/>
    <col min="18" max="18" width="8.36666666666667" style="7" customWidth="1"/>
    <col min="19" max="19" width="8.1" style="7" customWidth="1"/>
    <col min="20" max="20" width="19.125" style="5" customWidth="1"/>
    <col min="21" max="44" width="8.65833333333333" style="3" customWidth="1"/>
    <col min="45" max="16332" width="5.375" style="3" customWidth="1"/>
    <col min="16333" max="16363" width="8.65833333333333" style="3" customWidth="1"/>
    <col min="16364" max="16384" width="8.65833333333333" style="3"/>
  </cols>
  <sheetData>
    <row r="1" ht="20" customHeight="1" spans="1:20">
      <c r="A1" s="8" t="s">
        <v>64</v>
      </c>
      <c r="B1" s="9"/>
      <c r="C1" s="9"/>
      <c r="D1" s="9"/>
      <c r="E1" s="9"/>
      <c r="F1" s="9"/>
      <c r="G1" s="10"/>
      <c r="H1" s="10"/>
      <c r="I1" s="10"/>
      <c r="J1" s="9"/>
      <c r="K1" s="9"/>
      <c r="L1" s="9"/>
      <c r="M1" s="9"/>
      <c r="N1" s="9"/>
      <c r="O1" s="27"/>
      <c r="P1" s="28"/>
      <c r="Q1" s="28"/>
      <c r="R1" s="28"/>
      <c r="S1" s="28"/>
      <c r="T1" s="58"/>
    </row>
    <row r="2" ht="35" customHeight="1" spans="1:20">
      <c r="A2" s="11" t="s">
        <v>65</v>
      </c>
      <c r="B2" s="11"/>
      <c r="C2" s="11"/>
      <c r="D2" s="11"/>
      <c r="E2" s="11"/>
      <c r="F2" s="11"/>
      <c r="G2" s="11"/>
      <c r="H2" s="11"/>
      <c r="I2" s="11"/>
      <c r="J2" s="11"/>
      <c r="K2" s="11"/>
      <c r="L2" s="11"/>
      <c r="M2" s="11"/>
      <c r="N2" s="11"/>
      <c r="O2" s="11"/>
      <c r="P2" s="29"/>
      <c r="Q2" s="29"/>
      <c r="R2" s="29"/>
      <c r="S2" s="29"/>
      <c r="T2" s="59"/>
    </row>
    <row r="3" s="1" customFormat="1" ht="21" customHeight="1" spans="1:20">
      <c r="A3" s="12"/>
      <c r="B3" s="13"/>
      <c r="C3" s="13"/>
      <c r="D3" s="12"/>
      <c r="E3" s="12"/>
      <c r="F3" s="14"/>
      <c r="G3" s="14"/>
      <c r="H3" s="14"/>
      <c r="I3" s="14"/>
      <c r="J3" s="14"/>
      <c r="K3" s="14"/>
      <c r="L3" s="14"/>
      <c r="M3" s="14"/>
      <c r="N3" s="30"/>
      <c r="O3" s="31"/>
      <c r="P3" s="32"/>
      <c r="Q3" s="32"/>
      <c r="R3" s="60"/>
      <c r="S3" s="60"/>
      <c r="T3" s="61"/>
    </row>
    <row r="4" s="2" customFormat="1" ht="16" customHeight="1" spans="1:22">
      <c r="A4" s="15" t="s">
        <v>2</v>
      </c>
      <c r="B4" s="15" t="s">
        <v>66</v>
      </c>
      <c r="C4" s="15"/>
      <c r="D4" s="15"/>
      <c r="E4" s="15" t="s">
        <v>67</v>
      </c>
      <c r="F4" s="15" t="s">
        <v>68</v>
      </c>
      <c r="G4" s="16" t="s">
        <v>69</v>
      </c>
      <c r="H4" s="15" t="s">
        <v>70</v>
      </c>
      <c r="I4" s="15" t="s">
        <v>71</v>
      </c>
      <c r="J4" s="15" t="s">
        <v>72</v>
      </c>
      <c r="K4" s="15"/>
      <c r="L4" s="15" t="s">
        <v>73</v>
      </c>
      <c r="M4" s="15"/>
      <c r="N4" s="15" t="s">
        <v>74</v>
      </c>
      <c r="O4" s="15" t="s">
        <v>75</v>
      </c>
      <c r="P4" s="33" t="s">
        <v>76</v>
      </c>
      <c r="Q4" s="33"/>
      <c r="R4" s="33"/>
      <c r="S4" s="33"/>
      <c r="T4" s="15" t="s">
        <v>77</v>
      </c>
      <c r="U4" s="62"/>
      <c r="V4" s="62"/>
    </row>
    <row r="5" s="2" customFormat="1" ht="12" spans="1:22">
      <c r="A5" s="15"/>
      <c r="B5" s="15" t="s">
        <v>78</v>
      </c>
      <c r="C5" s="15" t="s">
        <v>79</v>
      </c>
      <c r="D5" s="15" t="s">
        <v>80</v>
      </c>
      <c r="E5" s="15"/>
      <c r="F5" s="15"/>
      <c r="G5" s="17"/>
      <c r="H5" s="15"/>
      <c r="I5" s="15"/>
      <c r="J5" s="15" t="s">
        <v>81</v>
      </c>
      <c r="K5" s="15" t="s">
        <v>82</v>
      </c>
      <c r="L5" s="15" t="s">
        <v>83</v>
      </c>
      <c r="M5" s="15" t="s">
        <v>84</v>
      </c>
      <c r="N5" s="15"/>
      <c r="O5" s="15"/>
      <c r="P5" s="33" t="s">
        <v>85</v>
      </c>
      <c r="Q5" s="34" t="s">
        <v>86</v>
      </c>
      <c r="R5" s="63"/>
      <c r="S5" s="64"/>
      <c r="T5" s="15"/>
      <c r="U5" s="62"/>
      <c r="V5" s="62"/>
    </row>
    <row r="6" s="2" customFormat="1" ht="17" customHeight="1" spans="1:22">
      <c r="A6" s="15"/>
      <c r="B6" s="15"/>
      <c r="C6" s="15"/>
      <c r="D6" s="15"/>
      <c r="E6" s="15"/>
      <c r="F6" s="15"/>
      <c r="G6" s="17"/>
      <c r="H6" s="15"/>
      <c r="I6" s="15"/>
      <c r="J6" s="15"/>
      <c r="K6" s="15"/>
      <c r="L6" s="15"/>
      <c r="M6" s="15"/>
      <c r="N6" s="15"/>
      <c r="O6" s="15"/>
      <c r="P6" s="34"/>
      <c r="Q6" s="34" t="s">
        <v>87</v>
      </c>
      <c r="R6" s="64"/>
      <c r="S6" s="65" t="s">
        <v>88</v>
      </c>
      <c r="T6" s="15"/>
      <c r="U6" s="66"/>
      <c r="V6" s="66"/>
    </row>
    <row r="7" s="1" customFormat="1" ht="40" customHeight="1" spans="1:20">
      <c r="A7" s="15"/>
      <c r="B7" s="15"/>
      <c r="C7" s="15"/>
      <c r="D7" s="15"/>
      <c r="E7" s="15"/>
      <c r="F7" s="15"/>
      <c r="G7" s="18"/>
      <c r="H7" s="15"/>
      <c r="I7" s="15"/>
      <c r="J7" s="15"/>
      <c r="K7" s="15"/>
      <c r="L7" s="15"/>
      <c r="M7" s="15"/>
      <c r="N7" s="15"/>
      <c r="O7" s="15"/>
      <c r="P7" s="34"/>
      <c r="Q7" s="33" t="s">
        <v>89</v>
      </c>
      <c r="R7" s="33" t="s">
        <v>90</v>
      </c>
      <c r="S7" s="67"/>
      <c r="T7" s="15"/>
    </row>
    <row r="8" s="1" customFormat="1" ht="29" customHeight="1" spans="1:20">
      <c r="A8" s="15"/>
      <c r="B8" s="15" t="s">
        <v>91</v>
      </c>
      <c r="C8" s="15"/>
      <c r="D8" s="15"/>
      <c r="E8" s="15"/>
      <c r="F8" s="15"/>
      <c r="G8" s="15"/>
      <c r="H8" s="15"/>
      <c r="I8" s="15"/>
      <c r="J8" s="15"/>
      <c r="K8" s="15"/>
      <c r="L8" s="15"/>
      <c r="M8" s="15"/>
      <c r="N8" s="35"/>
      <c r="O8" s="15"/>
      <c r="P8" s="33">
        <f>P9+P81+P153</f>
        <v>16239.03</v>
      </c>
      <c r="Q8" s="33"/>
      <c r="R8" s="33">
        <f>R9+R81+R153</f>
        <v>5515</v>
      </c>
      <c r="S8" s="33">
        <f>S9+S81+S153</f>
        <v>1415.05</v>
      </c>
      <c r="T8" s="35"/>
    </row>
    <row r="9" s="1" customFormat="1" ht="29" customHeight="1" spans="1:20">
      <c r="A9" s="19"/>
      <c r="B9" s="20" t="s">
        <v>92</v>
      </c>
      <c r="C9" s="15"/>
      <c r="D9" s="15"/>
      <c r="E9" s="15"/>
      <c r="F9" s="15"/>
      <c r="G9" s="15"/>
      <c r="H9" s="15"/>
      <c r="I9" s="15"/>
      <c r="J9" s="15"/>
      <c r="K9" s="15"/>
      <c r="L9" s="15"/>
      <c r="M9" s="15"/>
      <c r="N9" s="35"/>
      <c r="O9" s="15"/>
      <c r="P9" s="33">
        <f>P10+P18</f>
        <v>6574.13</v>
      </c>
      <c r="Q9" s="33"/>
      <c r="R9" s="33">
        <f>R10+R18</f>
        <v>1921</v>
      </c>
      <c r="S9" s="33">
        <f>S10+S18</f>
        <v>1405.05</v>
      </c>
      <c r="T9" s="35"/>
    </row>
    <row r="10" s="1" customFormat="1" ht="29" customHeight="1" spans="1:20">
      <c r="A10" s="19"/>
      <c r="B10" s="21" t="s">
        <v>93</v>
      </c>
      <c r="C10" s="15"/>
      <c r="D10" s="15"/>
      <c r="E10" s="15"/>
      <c r="F10" s="15"/>
      <c r="G10" s="15"/>
      <c r="H10" s="15"/>
      <c r="I10" s="15"/>
      <c r="J10" s="15"/>
      <c r="K10" s="15"/>
      <c r="L10" s="15"/>
      <c r="M10" s="15"/>
      <c r="N10" s="35"/>
      <c r="O10" s="15"/>
      <c r="P10" s="33">
        <f>P11+P15</f>
        <v>1505</v>
      </c>
      <c r="Q10" s="33"/>
      <c r="R10" s="33">
        <f>R11+R15</f>
        <v>550</v>
      </c>
      <c r="S10" s="33"/>
      <c r="T10" s="35"/>
    </row>
    <row r="11" s="1" customFormat="1" ht="29" customHeight="1" spans="1:20">
      <c r="A11" s="19"/>
      <c r="B11" s="21" t="s">
        <v>94</v>
      </c>
      <c r="C11" s="15"/>
      <c r="D11" s="15"/>
      <c r="E11" s="15"/>
      <c r="F11" s="15"/>
      <c r="G11" s="15"/>
      <c r="H11" s="15"/>
      <c r="I11" s="15"/>
      <c r="J11" s="15"/>
      <c r="K11" s="15"/>
      <c r="L11" s="15"/>
      <c r="M11" s="15"/>
      <c r="N11" s="35"/>
      <c r="O11" s="15"/>
      <c r="P11" s="33">
        <f>SUM(P12:P14)</f>
        <v>1455</v>
      </c>
      <c r="Q11" s="33"/>
      <c r="R11" s="33">
        <f>SUM(R12:R14)</f>
        <v>500</v>
      </c>
      <c r="S11" s="33"/>
      <c r="T11" s="35"/>
    </row>
    <row r="12" s="1" customFormat="1" ht="81" customHeight="1" spans="1:20">
      <c r="A12" s="19">
        <v>1</v>
      </c>
      <c r="B12" s="15" t="s">
        <v>95</v>
      </c>
      <c r="C12" s="15" t="s">
        <v>6</v>
      </c>
      <c r="D12" s="15" t="s">
        <v>96</v>
      </c>
      <c r="E12" s="15" t="s">
        <v>97</v>
      </c>
      <c r="F12" s="15" t="s">
        <v>98</v>
      </c>
      <c r="G12" s="22" t="s">
        <v>99</v>
      </c>
      <c r="H12" s="15" t="s">
        <v>100</v>
      </c>
      <c r="I12" s="15" t="s">
        <v>101</v>
      </c>
      <c r="J12" s="36">
        <v>44986</v>
      </c>
      <c r="K12" s="36">
        <v>45261</v>
      </c>
      <c r="L12" s="15" t="s">
        <v>33</v>
      </c>
      <c r="M12" s="15" t="s">
        <v>33</v>
      </c>
      <c r="N12" s="35" t="s">
        <v>102</v>
      </c>
      <c r="O12" s="37" t="s">
        <v>103</v>
      </c>
      <c r="P12" s="38">
        <v>1000</v>
      </c>
      <c r="Q12" s="38" t="s">
        <v>38</v>
      </c>
      <c r="R12" s="33">
        <v>200</v>
      </c>
      <c r="S12" s="38"/>
      <c r="T12" s="35" t="s">
        <v>104</v>
      </c>
    </row>
    <row r="13" s="1" customFormat="1" ht="111" customHeight="1" spans="1:20">
      <c r="A13" s="19">
        <v>2</v>
      </c>
      <c r="B13" s="15" t="s">
        <v>95</v>
      </c>
      <c r="C13" s="15" t="s">
        <v>6</v>
      </c>
      <c r="D13" s="15" t="s">
        <v>96</v>
      </c>
      <c r="E13" s="15" t="s">
        <v>97</v>
      </c>
      <c r="F13" s="15" t="s">
        <v>98</v>
      </c>
      <c r="G13" s="22" t="s">
        <v>105</v>
      </c>
      <c r="H13" s="15" t="s">
        <v>106</v>
      </c>
      <c r="I13" s="15" t="s">
        <v>101</v>
      </c>
      <c r="J13" s="36">
        <v>44986</v>
      </c>
      <c r="K13" s="36">
        <v>45261</v>
      </c>
      <c r="L13" s="15" t="s">
        <v>33</v>
      </c>
      <c r="M13" s="15" t="s">
        <v>33</v>
      </c>
      <c r="N13" s="35" t="s">
        <v>107</v>
      </c>
      <c r="O13" s="15" t="s">
        <v>108</v>
      </c>
      <c r="P13" s="38">
        <v>255</v>
      </c>
      <c r="Q13" s="38" t="s">
        <v>38</v>
      </c>
      <c r="R13" s="33">
        <v>100</v>
      </c>
      <c r="S13" s="38"/>
      <c r="T13" s="35" t="s">
        <v>109</v>
      </c>
    </row>
    <row r="14" s="1" customFormat="1" ht="179" customHeight="1" spans="1:20">
      <c r="A14" s="19">
        <v>3</v>
      </c>
      <c r="B14" s="15" t="s">
        <v>95</v>
      </c>
      <c r="C14" s="15" t="s">
        <v>6</v>
      </c>
      <c r="D14" s="15" t="s">
        <v>96</v>
      </c>
      <c r="E14" s="15" t="s">
        <v>110</v>
      </c>
      <c r="F14" s="21" t="s">
        <v>111</v>
      </c>
      <c r="G14" s="22" t="s">
        <v>112</v>
      </c>
      <c r="H14" s="15" t="s">
        <v>113</v>
      </c>
      <c r="I14" s="15" t="s">
        <v>101</v>
      </c>
      <c r="J14" s="36">
        <v>44986</v>
      </c>
      <c r="K14" s="36">
        <v>45261</v>
      </c>
      <c r="L14" s="15" t="s">
        <v>33</v>
      </c>
      <c r="M14" s="15" t="s">
        <v>33</v>
      </c>
      <c r="N14" s="39" t="s">
        <v>114</v>
      </c>
      <c r="O14" s="21" t="s">
        <v>115</v>
      </c>
      <c r="P14" s="38">
        <v>200</v>
      </c>
      <c r="Q14" s="38" t="s">
        <v>38</v>
      </c>
      <c r="R14" s="33">
        <v>200</v>
      </c>
      <c r="S14" s="38"/>
      <c r="T14" s="35" t="s">
        <v>116</v>
      </c>
    </row>
    <row r="15" s="1" customFormat="1" ht="42" customHeight="1" spans="1:20">
      <c r="A15" s="19"/>
      <c r="B15" s="15" t="s">
        <v>117</v>
      </c>
      <c r="C15" s="15"/>
      <c r="D15" s="15"/>
      <c r="E15" s="15"/>
      <c r="F15" s="21"/>
      <c r="G15" s="15"/>
      <c r="H15" s="15"/>
      <c r="I15" s="15"/>
      <c r="J15" s="36"/>
      <c r="K15" s="36"/>
      <c r="L15" s="15"/>
      <c r="M15" s="15"/>
      <c r="N15" s="39"/>
      <c r="O15" s="21"/>
      <c r="P15" s="38">
        <f>SUM(P16:P17)</f>
        <v>50</v>
      </c>
      <c r="Q15" s="38"/>
      <c r="R15" s="38">
        <v>50</v>
      </c>
      <c r="S15" s="38"/>
      <c r="T15" s="35"/>
    </row>
    <row r="16" s="1" customFormat="1" ht="66" customHeight="1" spans="1:20">
      <c r="A16" s="19">
        <v>4</v>
      </c>
      <c r="B16" s="15" t="s">
        <v>95</v>
      </c>
      <c r="C16" s="15" t="s">
        <v>6</v>
      </c>
      <c r="D16" s="15" t="s">
        <v>118</v>
      </c>
      <c r="E16" s="15" t="s">
        <v>119</v>
      </c>
      <c r="F16" s="15" t="s">
        <v>120</v>
      </c>
      <c r="G16" s="22" t="s">
        <v>121</v>
      </c>
      <c r="H16" s="15" t="s">
        <v>122</v>
      </c>
      <c r="I16" s="15" t="s">
        <v>123</v>
      </c>
      <c r="J16" s="40" t="s">
        <v>124</v>
      </c>
      <c r="K16" s="40" t="s">
        <v>125</v>
      </c>
      <c r="L16" s="15" t="s">
        <v>126</v>
      </c>
      <c r="M16" s="15" t="s">
        <v>127</v>
      </c>
      <c r="N16" s="41" t="s">
        <v>128</v>
      </c>
      <c r="O16" s="15" t="s">
        <v>129</v>
      </c>
      <c r="P16" s="42">
        <v>25</v>
      </c>
      <c r="Q16" s="42" t="s">
        <v>38</v>
      </c>
      <c r="R16" s="42">
        <v>25</v>
      </c>
      <c r="S16" s="15"/>
      <c r="T16" s="35" t="s">
        <v>130</v>
      </c>
    </row>
    <row r="17" s="1" customFormat="1" ht="66" customHeight="1" spans="1:20">
      <c r="A17" s="19">
        <v>5</v>
      </c>
      <c r="B17" s="15" t="s">
        <v>95</v>
      </c>
      <c r="C17" s="15" t="s">
        <v>6</v>
      </c>
      <c r="D17" s="15" t="s">
        <v>118</v>
      </c>
      <c r="E17" s="15" t="s">
        <v>119</v>
      </c>
      <c r="F17" s="15" t="s">
        <v>131</v>
      </c>
      <c r="G17" s="22" t="s">
        <v>132</v>
      </c>
      <c r="H17" s="15" t="s">
        <v>133</v>
      </c>
      <c r="I17" s="15" t="s">
        <v>123</v>
      </c>
      <c r="J17" s="40" t="s">
        <v>124</v>
      </c>
      <c r="K17" s="40" t="s">
        <v>125</v>
      </c>
      <c r="L17" s="15" t="s">
        <v>126</v>
      </c>
      <c r="M17" s="15" t="s">
        <v>127</v>
      </c>
      <c r="N17" s="41" t="s">
        <v>134</v>
      </c>
      <c r="O17" s="15" t="s">
        <v>129</v>
      </c>
      <c r="P17" s="42">
        <v>25</v>
      </c>
      <c r="Q17" s="42" t="s">
        <v>38</v>
      </c>
      <c r="R17" s="42">
        <v>25</v>
      </c>
      <c r="S17" s="15"/>
      <c r="T17" s="35" t="s">
        <v>135</v>
      </c>
    </row>
    <row r="18" s="1" customFormat="1" ht="35" customHeight="1" spans="1:20">
      <c r="A18" s="19"/>
      <c r="B18" s="21" t="s">
        <v>136</v>
      </c>
      <c r="C18" s="15"/>
      <c r="D18" s="15"/>
      <c r="E18" s="15"/>
      <c r="F18" s="15"/>
      <c r="G18" s="23"/>
      <c r="H18" s="15"/>
      <c r="I18" s="15"/>
      <c r="J18" s="15"/>
      <c r="K18" s="15"/>
      <c r="L18" s="15"/>
      <c r="M18" s="15"/>
      <c r="N18" s="35"/>
      <c r="O18" s="15"/>
      <c r="P18" s="33">
        <f>P19+P49</f>
        <v>5069.13</v>
      </c>
      <c r="Q18" s="33"/>
      <c r="R18" s="33">
        <f>R19+R49</f>
        <v>1371</v>
      </c>
      <c r="S18" s="33">
        <f>S19+S49</f>
        <v>1405.05</v>
      </c>
      <c r="T18" s="35"/>
    </row>
    <row r="19" s="1" customFormat="1" ht="41" customHeight="1" spans="1:20">
      <c r="A19" s="19"/>
      <c r="B19" s="21" t="s">
        <v>137</v>
      </c>
      <c r="C19" s="15"/>
      <c r="D19" s="15"/>
      <c r="E19" s="15"/>
      <c r="F19" s="15"/>
      <c r="G19" s="19"/>
      <c r="H19" s="15"/>
      <c r="I19" s="15"/>
      <c r="J19" s="15"/>
      <c r="K19" s="15"/>
      <c r="L19" s="15"/>
      <c r="M19" s="15"/>
      <c r="N19" s="35"/>
      <c r="O19" s="15"/>
      <c r="P19" s="33">
        <f>SUM(P20:P48)</f>
        <v>771</v>
      </c>
      <c r="Q19" s="33"/>
      <c r="R19" s="33">
        <f>SUM(R20:R48)</f>
        <v>771</v>
      </c>
      <c r="S19" s="33"/>
      <c r="T19" s="35"/>
    </row>
    <row r="20" s="1" customFormat="1" ht="65" customHeight="1" spans="1:20">
      <c r="A20" s="19">
        <v>6</v>
      </c>
      <c r="B20" s="15" t="s">
        <v>95</v>
      </c>
      <c r="C20" s="15" t="s">
        <v>8</v>
      </c>
      <c r="D20" s="15" t="s">
        <v>138</v>
      </c>
      <c r="E20" s="15" t="s">
        <v>27</v>
      </c>
      <c r="F20" s="15" t="s">
        <v>139</v>
      </c>
      <c r="G20" s="22" t="s">
        <v>140</v>
      </c>
      <c r="H20" s="15" t="s">
        <v>141</v>
      </c>
      <c r="I20" s="15" t="s">
        <v>101</v>
      </c>
      <c r="J20" s="36">
        <v>44986</v>
      </c>
      <c r="K20" s="36">
        <v>45139</v>
      </c>
      <c r="L20" s="15" t="s">
        <v>33</v>
      </c>
      <c r="M20" s="15" t="s">
        <v>142</v>
      </c>
      <c r="N20" s="35" t="s">
        <v>143</v>
      </c>
      <c r="O20" s="43" t="s">
        <v>144</v>
      </c>
      <c r="P20" s="44">
        <v>10</v>
      </c>
      <c r="Q20" s="42" t="s">
        <v>38</v>
      </c>
      <c r="R20" s="44">
        <v>10</v>
      </c>
      <c r="S20" s="33"/>
      <c r="T20" s="35" t="s">
        <v>145</v>
      </c>
    </row>
    <row r="21" s="1" customFormat="1" ht="65" customHeight="1" spans="1:20">
      <c r="A21" s="19">
        <v>7</v>
      </c>
      <c r="B21" s="15" t="s">
        <v>95</v>
      </c>
      <c r="C21" s="15" t="s">
        <v>8</v>
      </c>
      <c r="D21" s="15" t="s">
        <v>138</v>
      </c>
      <c r="E21" s="15" t="s">
        <v>27</v>
      </c>
      <c r="F21" s="15" t="s">
        <v>146</v>
      </c>
      <c r="G21" s="22" t="s">
        <v>147</v>
      </c>
      <c r="H21" s="15" t="s">
        <v>148</v>
      </c>
      <c r="I21" s="15" t="s">
        <v>101</v>
      </c>
      <c r="J21" s="36">
        <v>44986</v>
      </c>
      <c r="K21" s="36">
        <v>45139</v>
      </c>
      <c r="L21" s="15" t="s">
        <v>33</v>
      </c>
      <c r="M21" s="15" t="s">
        <v>142</v>
      </c>
      <c r="N21" s="35" t="s">
        <v>149</v>
      </c>
      <c r="O21" s="43" t="s">
        <v>150</v>
      </c>
      <c r="P21" s="44">
        <v>10</v>
      </c>
      <c r="Q21" s="42" t="s">
        <v>38</v>
      </c>
      <c r="R21" s="44">
        <v>10</v>
      </c>
      <c r="S21" s="33"/>
      <c r="T21" s="35" t="s">
        <v>151</v>
      </c>
    </row>
    <row r="22" s="1" customFormat="1" ht="65" customHeight="1" spans="1:20">
      <c r="A22" s="19">
        <v>8</v>
      </c>
      <c r="B22" s="15" t="s">
        <v>95</v>
      </c>
      <c r="C22" s="15" t="s">
        <v>8</v>
      </c>
      <c r="D22" s="15" t="s">
        <v>138</v>
      </c>
      <c r="E22" s="15" t="s">
        <v>19</v>
      </c>
      <c r="F22" s="15" t="s">
        <v>152</v>
      </c>
      <c r="G22" s="22" t="s">
        <v>153</v>
      </c>
      <c r="H22" s="15" t="s">
        <v>154</v>
      </c>
      <c r="I22" s="15" t="s">
        <v>155</v>
      </c>
      <c r="J22" s="36">
        <v>44927</v>
      </c>
      <c r="K22" s="36">
        <v>45261</v>
      </c>
      <c r="L22" s="15" t="s">
        <v>33</v>
      </c>
      <c r="M22" s="15" t="s">
        <v>156</v>
      </c>
      <c r="N22" s="35" t="s">
        <v>157</v>
      </c>
      <c r="O22" s="37" t="s">
        <v>158</v>
      </c>
      <c r="P22" s="33">
        <v>4</v>
      </c>
      <c r="Q22" s="42" t="s">
        <v>38</v>
      </c>
      <c r="R22" s="33">
        <v>4</v>
      </c>
      <c r="S22" s="33"/>
      <c r="T22" s="35" t="s">
        <v>159</v>
      </c>
    </row>
    <row r="23" s="1" customFormat="1" ht="65" customHeight="1" spans="1:20">
      <c r="A23" s="19">
        <v>9</v>
      </c>
      <c r="B23" s="21" t="s">
        <v>95</v>
      </c>
      <c r="C23" s="21" t="s">
        <v>8</v>
      </c>
      <c r="D23" s="21" t="s">
        <v>138</v>
      </c>
      <c r="E23" s="24" t="s">
        <v>28</v>
      </c>
      <c r="F23" s="24" t="s">
        <v>160</v>
      </c>
      <c r="G23" s="22" t="s">
        <v>161</v>
      </c>
      <c r="H23" s="21" t="s">
        <v>162</v>
      </c>
      <c r="I23" s="24" t="s">
        <v>163</v>
      </c>
      <c r="J23" s="36">
        <v>44866</v>
      </c>
      <c r="K23" s="36">
        <v>45261</v>
      </c>
      <c r="L23" s="15" t="s">
        <v>33</v>
      </c>
      <c r="M23" s="15" t="s">
        <v>164</v>
      </c>
      <c r="N23" s="45" t="s">
        <v>165</v>
      </c>
      <c r="O23" s="46" t="s">
        <v>166</v>
      </c>
      <c r="P23" s="38">
        <v>5</v>
      </c>
      <c r="Q23" s="42" t="s">
        <v>38</v>
      </c>
      <c r="R23" s="38">
        <v>5</v>
      </c>
      <c r="S23" s="44"/>
      <c r="T23" s="35" t="s">
        <v>167</v>
      </c>
    </row>
    <row r="24" s="1" customFormat="1" ht="65" customHeight="1" spans="1:20">
      <c r="A24" s="19">
        <v>10</v>
      </c>
      <c r="B24" s="15" t="s">
        <v>95</v>
      </c>
      <c r="C24" s="15" t="s">
        <v>8</v>
      </c>
      <c r="D24" s="15" t="s">
        <v>138</v>
      </c>
      <c r="E24" s="25" t="s">
        <v>110</v>
      </c>
      <c r="F24" s="26" t="s">
        <v>168</v>
      </c>
      <c r="G24" s="22" t="s">
        <v>169</v>
      </c>
      <c r="H24" s="15" t="s">
        <v>170</v>
      </c>
      <c r="I24" s="15" t="s">
        <v>101</v>
      </c>
      <c r="J24" s="36">
        <v>44990</v>
      </c>
      <c r="K24" s="36">
        <v>45174</v>
      </c>
      <c r="L24" s="15" t="s">
        <v>33</v>
      </c>
      <c r="M24" s="25" t="s">
        <v>110</v>
      </c>
      <c r="N24" s="35" t="s">
        <v>171</v>
      </c>
      <c r="O24" s="47" t="s">
        <v>172</v>
      </c>
      <c r="P24" s="33">
        <v>6</v>
      </c>
      <c r="Q24" s="42" t="s">
        <v>38</v>
      </c>
      <c r="R24" s="33">
        <v>6</v>
      </c>
      <c r="S24" s="33"/>
      <c r="T24" s="35" t="s">
        <v>173</v>
      </c>
    </row>
    <row r="25" s="1" customFormat="1" ht="65" customHeight="1" spans="1:20">
      <c r="A25" s="19">
        <v>11</v>
      </c>
      <c r="B25" s="15" t="s">
        <v>95</v>
      </c>
      <c r="C25" s="15" t="s">
        <v>8</v>
      </c>
      <c r="D25" s="15" t="s">
        <v>138</v>
      </c>
      <c r="E25" s="21" t="s">
        <v>20</v>
      </c>
      <c r="F25" s="21" t="s">
        <v>174</v>
      </c>
      <c r="G25" s="22" t="s">
        <v>175</v>
      </c>
      <c r="H25" s="21" t="s">
        <v>176</v>
      </c>
      <c r="I25" s="21" t="s">
        <v>101</v>
      </c>
      <c r="J25" s="48">
        <v>44927</v>
      </c>
      <c r="K25" s="48">
        <v>45017</v>
      </c>
      <c r="L25" s="15" t="s">
        <v>33</v>
      </c>
      <c r="M25" s="15" t="s">
        <v>177</v>
      </c>
      <c r="N25" s="45" t="s">
        <v>178</v>
      </c>
      <c r="O25" s="15" t="s">
        <v>179</v>
      </c>
      <c r="P25" s="21">
        <v>8</v>
      </c>
      <c r="Q25" s="42" t="s">
        <v>38</v>
      </c>
      <c r="R25" s="21">
        <v>8</v>
      </c>
      <c r="S25" s="21"/>
      <c r="T25" s="45" t="s">
        <v>180</v>
      </c>
    </row>
    <row r="26" s="1" customFormat="1" ht="65" customHeight="1" spans="1:20">
      <c r="A26" s="19">
        <v>12</v>
      </c>
      <c r="B26" s="22" t="s">
        <v>95</v>
      </c>
      <c r="C26" s="22" t="s">
        <v>8</v>
      </c>
      <c r="D26" s="22" t="s">
        <v>138</v>
      </c>
      <c r="E26" s="15" t="s">
        <v>21</v>
      </c>
      <c r="F26" s="15" t="s">
        <v>181</v>
      </c>
      <c r="G26" s="22" t="s">
        <v>182</v>
      </c>
      <c r="H26" s="15" t="s">
        <v>183</v>
      </c>
      <c r="I26" s="15" t="s">
        <v>155</v>
      </c>
      <c r="J26" s="49">
        <v>44986</v>
      </c>
      <c r="K26" s="49">
        <v>45261</v>
      </c>
      <c r="L26" s="15" t="s">
        <v>33</v>
      </c>
      <c r="M26" s="15" t="s">
        <v>184</v>
      </c>
      <c r="N26" s="35" t="s">
        <v>185</v>
      </c>
      <c r="O26" s="15" t="s">
        <v>186</v>
      </c>
      <c r="P26" s="42">
        <v>7</v>
      </c>
      <c r="Q26" s="42" t="s">
        <v>38</v>
      </c>
      <c r="R26" s="42">
        <v>7</v>
      </c>
      <c r="S26" s="15"/>
      <c r="T26" s="35" t="s">
        <v>187</v>
      </c>
    </row>
    <row r="27" s="1" customFormat="1" ht="65" customHeight="1" spans="1:20">
      <c r="A27" s="19">
        <v>13</v>
      </c>
      <c r="B27" s="15" t="s">
        <v>95</v>
      </c>
      <c r="C27" s="15" t="s">
        <v>8</v>
      </c>
      <c r="D27" s="15" t="s">
        <v>138</v>
      </c>
      <c r="E27" s="15" t="s">
        <v>119</v>
      </c>
      <c r="F27" s="15" t="s">
        <v>188</v>
      </c>
      <c r="G27" s="22" t="s">
        <v>189</v>
      </c>
      <c r="H27" s="15" t="s">
        <v>190</v>
      </c>
      <c r="I27" s="15" t="s">
        <v>163</v>
      </c>
      <c r="J27" s="40" t="s">
        <v>191</v>
      </c>
      <c r="K27" s="40" t="s">
        <v>192</v>
      </c>
      <c r="L27" s="15" t="s">
        <v>33</v>
      </c>
      <c r="M27" s="15" t="s">
        <v>33</v>
      </c>
      <c r="N27" s="35" t="s">
        <v>193</v>
      </c>
      <c r="O27" s="15" t="s">
        <v>194</v>
      </c>
      <c r="P27" s="33">
        <v>32</v>
      </c>
      <c r="Q27" s="42" t="s">
        <v>38</v>
      </c>
      <c r="R27" s="33">
        <v>32</v>
      </c>
      <c r="S27" s="33"/>
      <c r="T27" s="35" t="s">
        <v>195</v>
      </c>
    </row>
    <row r="28" s="1" customFormat="1" ht="65" customHeight="1" spans="1:20">
      <c r="A28" s="19">
        <v>14</v>
      </c>
      <c r="B28" s="15" t="s">
        <v>95</v>
      </c>
      <c r="C28" s="15" t="s">
        <v>8</v>
      </c>
      <c r="D28" s="15" t="s">
        <v>138</v>
      </c>
      <c r="E28" s="15" t="s">
        <v>196</v>
      </c>
      <c r="F28" s="15" t="s">
        <v>197</v>
      </c>
      <c r="G28" s="22" t="s">
        <v>198</v>
      </c>
      <c r="H28" s="15" t="s">
        <v>199</v>
      </c>
      <c r="I28" s="19" t="e">
        <f>#REF!</f>
        <v>#REF!</v>
      </c>
      <c r="J28" s="50">
        <v>44866</v>
      </c>
      <c r="K28" s="51">
        <v>45017</v>
      </c>
      <c r="L28" s="15" t="s">
        <v>33</v>
      </c>
      <c r="M28" s="15" t="s">
        <v>33</v>
      </c>
      <c r="N28" s="35" t="s">
        <v>200</v>
      </c>
      <c r="O28" s="43" t="s">
        <v>201</v>
      </c>
      <c r="P28" s="44">
        <v>43</v>
      </c>
      <c r="Q28" s="42" t="s">
        <v>38</v>
      </c>
      <c r="R28" s="44">
        <v>43</v>
      </c>
      <c r="S28" s="44"/>
      <c r="T28" s="35" t="s">
        <v>202</v>
      </c>
    </row>
    <row r="29" s="1" customFormat="1" ht="75" customHeight="1" spans="1:20">
      <c r="A29" s="19">
        <v>15</v>
      </c>
      <c r="B29" s="22" t="s">
        <v>95</v>
      </c>
      <c r="C29" s="22" t="s">
        <v>8</v>
      </c>
      <c r="D29" s="22" t="s">
        <v>138</v>
      </c>
      <c r="E29" s="22" t="s">
        <v>23</v>
      </c>
      <c r="F29" s="22" t="s">
        <v>203</v>
      </c>
      <c r="G29" s="22" t="s">
        <v>204</v>
      </c>
      <c r="H29" s="22" t="s">
        <v>205</v>
      </c>
      <c r="I29" s="52" t="s">
        <v>163</v>
      </c>
      <c r="J29" s="50">
        <v>44866</v>
      </c>
      <c r="K29" s="51">
        <v>45017</v>
      </c>
      <c r="L29" s="15" t="s">
        <v>33</v>
      </c>
      <c r="M29" s="15" t="s">
        <v>33</v>
      </c>
      <c r="N29" s="53" t="s">
        <v>206</v>
      </c>
      <c r="O29" s="43" t="s">
        <v>207</v>
      </c>
      <c r="P29" s="44">
        <v>29</v>
      </c>
      <c r="Q29" s="42" t="s">
        <v>38</v>
      </c>
      <c r="R29" s="44">
        <v>29</v>
      </c>
      <c r="S29" s="44"/>
      <c r="T29" s="53" t="s">
        <v>208</v>
      </c>
    </row>
    <row r="30" s="1" customFormat="1" ht="77" customHeight="1" spans="1:20">
      <c r="A30" s="19">
        <v>16</v>
      </c>
      <c r="B30" s="22" t="s">
        <v>95</v>
      </c>
      <c r="C30" s="22" t="s">
        <v>8</v>
      </c>
      <c r="D30" s="22" t="s">
        <v>138</v>
      </c>
      <c r="E30" s="22" t="s">
        <v>23</v>
      </c>
      <c r="F30" s="22" t="s">
        <v>209</v>
      </c>
      <c r="G30" s="22" t="s">
        <v>210</v>
      </c>
      <c r="H30" s="22" t="s">
        <v>211</v>
      </c>
      <c r="I30" s="52" t="s">
        <v>101</v>
      </c>
      <c r="J30" s="50">
        <v>44866</v>
      </c>
      <c r="K30" s="51">
        <v>45017</v>
      </c>
      <c r="L30" s="15" t="s">
        <v>33</v>
      </c>
      <c r="M30" s="15" t="s">
        <v>33</v>
      </c>
      <c r="N30" s="53" t="s">
        <v>212</v>
      </c>
      <c r="O30" s="43" t="s">
        <v>213</v>
      </c>
      <c r="P30" s="44">
        <v>24</v>
      </c>
      <c r="Q30" s="42" t="s">
        <v>38</v>
      </c>
      <c r="R30" s="44">
        <v>24</v>
      </c>
      <c r="S30" s="44"/>
      <c r="T30" s="53" t="s">
        <v>214</v>
      </c>
    </row>
    <row r="31" s="1" customFormat="1" ht="65" customHeight="1" spans="1:20">
      <c r="A31" s="19">
        <v>17</v>
      </c>
      <c r="B31" s="22" t="s">
        <v>95</v>
      </c>
      <c r="C31" s="22" t="s">
        <v>8</v>
      </c>
      <c r="D31" s="22" t="s">
        <v>138</v>
      </c>
      <c r="E31" s="22" t="s">
        <v>23</v>
      </c>
      <c r="F31" s="22" t="s">
        <v>215</v>
      </c>
      <c r="G31" s="22" t="s">
        <v>216</v>
      </c>
      <c r="H31" s="22" t="s">
        <v>217</v>
      </c>
      <c r="I31" s="52" t="s">
        <v>163</v>
      </c>
      <c r="J31" s="50">
        <v>44866</v>
      </c>
      <c r="K31" s="54">
        <v>45017</v>
      </c>
      <c r="L31" s="15" t="s">
        <v>33</v>
      </c>
      <c r="M31" s="15" t="s">
        <v>33</v>
      </c>
      <c r="N31" s="53" t="s">
        <v>218</v>
      </c>
      <c r="O31" s="43" t="s">
        <v>219</v>
      </c>
      <c r="P31" s="44">
        <v>31</v>
      </c>
      <c r="Q31" s="42" t="s">
        <v>38</v>
      </c>
      <c r="R31" s="44">
        <v>31</v>
      </c>
      <c r="S31" s="44"/>
      <c r="T31" s="53" t="s">
        <v>220</v>
      </c>
    </row>
    <row r="32" s="1" customFormat="1" ht="66" customHeight="1" spans="1:20">
      <c r="A32" s="19">
        <v>18</v>
      </c>
      <c r="B32" s="15" t="s">
        <v>95</v>
      </c>
      <c r="C32" s="15" t="s">
        <v>8</v>
      </c>
      <c r="D32" s="15" t="s">
        <v>138</v>
      </c>
      <c r="E32" s="15" t="str">
        <f>E35</f>
        <v>滩头镇</v>
      </c>
      <c r="F32" s="15" t="s">
        <v>221</v>
      </c>
      <c r="G32" s="22" t="s">
        <v>222</v>
      </c>
      <c r="H32" s="15" t="s">
        <v>223</v>
      </c>
      <c r="I32" s="15" t="s">
        <v>163</v>
      </c>
      <c r="J32" s="40" t="s">
        <v>191</v>
      </c>
      <c r="K32" s="40" t="s">
        <v>192</v>
      </c>
      <c r="L32" s="15" t="s">
        <v>33</v>
      </c>
      <c r="M32" s="15" t="s">
        <v>33</v>
      </c>
      <c r="N32" s="35" t="s">
        <v>224</v>
      </c>
      <c r="O32" s="43" t="s">
        <v>225</v>
      </c>
      <c r="P32" s="33">
        <v>24</v>
      </c>
      <c r="Q32" s="42" t="s">
        <v>38</v>
      </c>
      <c r="R32" s="33">
        <v>24</v>
      </c>
      <c r="S32" s="44"/>
      <c r="T32" s="35" t="s">
        <v>226</v>
      </c>
    </row>
    <row r="33" s="1" customFormat="1" ht="64" customHeight="1" spans="1:20">
      <c r="A33" s="19">
        <v>19</v>
      </c>
      <c r="B33" s="15" t="s">
        <v>95</v>
      </c>
      <c r="C33" s="15" t="s">
        <v>8</v>
      </c>
      <c r="D33" s="15" t="s">
        <v>138</v>
      </c>
      <c r="E33" s="15" t="s">
        <v>24</v>
      </c>
      <c r="F33" s="15" t="s">
        <v>227</v>
      </c>
      <c r="G33" s="22" t="s">
        <v>228</v>
      </c>
      <c r="H33" s="15" t="s">
        <v>229</v>
      </c>
      <c r="I33" s="15" t="s">
        <v>163</v>
      </c>
      <c r="J33" s="40" t="s">
        <v>191</v>
      </c>
      <c r="K33" s="40" t="s">
        <v>192</v>
      </c>
      <c r="L33" s="15" t="s">
        <v>33</v>
      </c>
      <c r="M33" s="15" t="s">
        <v>33</v>
      </c>
      <c r="N33" s="35" t="s">
        <v>230</v>
      </c>
      <c r="O33" s="43" t="s">
        <v>231</v>
      </c>
      <c r="P33" s="33">
        <v>7</v>
      </c>
      <c r="Q33" s="42" t="s">
        <v>38</v>
      </c>
      <c r="R33" s="33">
        <v>7</v>
      </c>
      <c r="S33" s="44"/>
      <c r="T33" s="35" t="s">
        <v>232</v>
      </c>
    </row>
    <row r="34" s="1" customFormat="1" ht="69" customHeight="1" spans="1:20">
      <c r="A34" s="19">
        <v>20</v>
      </c>
      <c r="B34" s="15" t="s">
        <v>95</v>
      </c>
      <c r="C34" s="15" t="s">
        <v>8</v>
      </c>
      <c r="D34" s="15" t="s">
        <v>138</v>
      </c>
      <c r="E34" s="15" t="s">
        <v>24</v>
      </c>
      <c r="F34" s="15" t="s">
        <v>227</v>
      </c>
      <c r="G34" s="22" t="s">
        <v>233</v>
      </c>
      <c r="H34" s="15" t="s">
        <v>234</v>
      </c>
      <c r="I34" s="15" t="s">
        <v>163</v>
      </c>
      <c r="J34" s="40" t="s">
        <v>191</v>
      </c>
      <c r="K34" s="40" t="s">
        <v>192</v>
      </c>
      <c r="L34" s="15" t="s">
        <v>33</v>
      </c>
      <c r="M34" s="15" t="s">
        <v>33</v>
      </c>
      <c r="N34" s="35" t="s">
        <v>235</v>
      </c>
      <c r="O34" s="43" t="s">
        <v>236</v>
      </c>
      <c r="P34" s="33">
        <v>18</v>
      </c>
      <c r="Q34" s="42" t="s">
        <v>38</v>
      </c>
      <c r="R34" s="33">
        <v>18</v>
      </c>
      <c r="S34" s="44"/>
      <c r="T34" s="35" t="s">
        <v>237</v>
      </c>
    </row>
    <row r="35" s="1" customFormat="1" ht="69" customHeight="1" spans="1:20">
      <c r="A35" s="19">
        <v>21</v>
      </c>
      <c r="B35" s="15" t="s">
        <v>95</v>
      </c>
      <c r="C35" s="15" t="s">
        <v>8</v>
      </c>
      <c r="D35" s="15" t="s">
        <v>138</v>
      </c>
      <c r="E35" s="15" t="s">
        <v>24</v>
      </c>
      <c r="F35" s="15" t="s">
        <v>227</v>
      </c>
      <c r="G35" s="22" t="s">
        <v>238</v>
      </c>
      <c r="H35" s="15" t="s">
        <v>239</v>
      </c>
      <c r="I35" s="15" t="s">
        <v>163</v>
      </c>
      <c r="J35" s="40" t="s">
        <v>191</v>
      </c>
      <c r="K35" s="40" t="s">
        <v>192</v>
      </c>
      <c r="L35" s="15" t="s">
        <v>33</v>
      </c>
      <c r="M35" s="15" t="s">
        <v>33</v>
      </c>
      <c r="N35" s="35" t="s">
        <v>240</v>
      </c>
      <c r="O35" s="43" t="s">
        <v>241</v>
      </c>
      <c r="P35" s="33">
        <v>9</v>
      </c>
      <c r="Q35" s="42" t="s">
        <v>38</v>
      </c>
      <c r="R35" s="33">
        <v>9</v>
      </c>
      <c r="S35" s="44"/>
      <c r="T35" s="35" t="s">
        <v>242</v>
      </c>
    </row>
    <row r="36" s="1" customFormat="1" ht="69" customHeight="1" spans="1:20">
      <c r="A36" s="19">
        <v>22</v>
      </c>
      <c r="B36" s="15" t="s">
        <v>95</v>
      </c>
      <c r="C36" s="15" t="s">
        <v>8</v>
      </c>
      <c r="D36" s="15" t="s">
        <v>138</v>
      </c>
      <c r="E36" s="15" t="s">
        <v>24</v>
      </c>
      <c r="F36" s="15" t="s">
        <v>227</v>
      </c>
      <c r="G36" s="22" t="s">
        <v>243</v>
      </c>
      <c r="H36" s="15" t="s">
        <v>244</v>
      </c>
      <c r="I36" s="15" t="s">
        <v>163</v>
      </c>
      <c r="J36" s="40" t="s">
        <v>191</v>
      </c>
      <c r="K36" s="40" t="s">
        <v>192</v>
      </c>
      <c r="L36" s="15" t="s">
        <v>33</v>
      </c>
      <c r="M36" s="15" t="s">
        <v>33</v>
      </c>
      <c r="N36" s="35" t="s">
        <v>245</v>
      </c>
      <c r="O36" s="43" t="s">
        <v>246</v>
      </c>
      <c r="P36" s="33">
        <v>10</v>
      </c>
      <c r="Q36" s="42" t="s">
        <v>38</v>
      </c>
      <c r="R36" s="33">
        <v>10</v>
      </c>
      <c r="S36" s="44"/>
      <c r="T36" s="35" t="s">
        <v>247</v>
      </c>
    </row>
    <row r="37" s="1" customFormat="1" ht="69" customHeight="1" spans="1:20">
      <c r="A37" s="19">
        <v>23</v>
      </c>
      <c r="B37" s="15" t="s">
        <v>95</v>
      </c>
      <c r="C37" s="15" t="s">
        <v>8</v>
      </c>
      <c r="D37" s="15" t="s">
        <v>138</v>
      </c>
      <c r="E37" s="15" t="s">
        <v>24</v>
      </c>
      <c r="F37" s="15" t="s">
        <v>227</v>
      </c>
      <c r="G37" s="22" t="s">
        <v>248</v>
      </c>
      <c r="H37" s="15" t="s">
        <v>249</v>
      </c>
      <c r="I37" s="15" t="s">
        <v>163</v>
      </c>
      <c r="J37" s="40" t="s">
        <v>191</v>
      </c>
      <c r="K37" s="40" t="s">
        <v>192</v>
      </c>
      <c r="L37" s="15" t="s">
        <v>33</v>
      </c>
      <c r="M37" s="15" t="s">
        <v>33</v>
      </c>
      <c r="N37" s="35" t="s">
        <v>250</v>
      </c>
      <c r="O37" s="43" t="s">
        <v>251</v>
      </c>
      <c r="P37" s="33">
        <v>8</v>
      </c>
      <c r="Q37" s="42" t="s">
        <v>38</v>
      </c>
      <c r="R37" s="33">
        <v>8</v>
      </c>
      <c r="S37" s="44"/>
      <c r="T37" s="35" t="s">
        <v>252</v>
      </c>
    </row>
    <row r="38" s="1" customFormat="1" ht="69" customHeight="1" spans="1:20">
      <c r="A38" s="19">
        <v>24</v>
      </c>
      <c r="B38" s="15" t="s">
        <v>95</v>
      </c>
      <c r="C38" s="15" t="s">
        <v>8</v>
      </c>
      <c r="D38" s="15" t="s">
        <v>138</v>
      </c>
      <c r="E38" s="15" t="s">
        <v>24</v>
      </c>
      <c r="F38" s="15" t="s">
        <v>227</v>
      </c>
      <c r="G38" s="22" t="s">
        <v>253</v>
      </c>
      <c r="H38" s="15" t="s">
        <v>254</v>
      </c>
      <c r="I38" s="15" t="s">
        <v>163</v>
      </c>
      <c r="J38" s="40" t="s">
        <v>191</v>
      </c>
      <c r="K38" s="40" t="s">
        <v>192</v>
      </c>
      <c r="L38" s="15" t="s">
        <v>33</v>
      </c>
      <c r="M38" s="15" t="s">
        <v>33</v>
      </c>
      <c r="N38" s="35" t="s">
        <v>255</v>
      </c>
      <c r="O38" s="43" t="s">
        <v>256</v>
      </c>
      <c r="P38" s="33">
        <v>97</v>
      </c>
      <c r="Q38" s="42" t="s">
        <v>38</v>
      </c>
      <c r="R38" s="33">
        <v>97</v>
      </c>
      <c r="S38" s="44"/>
      <c r="T38" s="35" t="s">
        <v>252</v>
      </c>
    </row>
    <row r="39" s="1" customFormat="1" ht="69" customHeight="1" spans="1:20">
      <c r="A39" s="19">
        <v>25</v>
      </c>
      <c r="B39" s="15" t="s">
        <v>95</v>
      </c>
      <c r="C39" s="15" t="s">
        <v>8</v>
      </c>
      <c r="D39" s="15" t="s">
        <v>138</v>
      </c>
      <c r="E39" s="15" t="s">
        <v>24</v>
      </c>
      <c r="F39" s="15" t="s">
        <v>227</v>
      </c>
      <c r="G39" s="22" t="s">
        <v>257</v>
      </c>
      <c r="H39" s="15" t="s">
        <v>258</v>
      </c>
      <c r="I39" s="15" t="s">
        <v>163</v>
      </c>
      <c r="J39" s="40" t="s">
        <v>191</v>
      </c>
      <c r="K39" s="40" t="s">
        <v>192</v>
      </c>
      <c r="L39" s="15" t="s">
        <v>33</v>
      </c>
      <c r="M39" s="15" t="s">
        <v>33</v>
      </c>
      <c r="N39" s="35" t="s">
        <v>259</v>
      </c>
      <c r="O39" s="43" t="s">
        <v>260</v>
      </c>
      <c r="P39" s="33">
        <v>89</v>
      </c>
      <c r="Q39" s="42" t="s">
        <v>38</v>
      </c>
      <c r="R39" s="33">
        <v>89</v>
      </c>
      <c r="S39" s="44"/>
      <c r="T39" s="35" t="s">
        <v>261</v>
      </c>
    </row>
    <row r="40" s="1" customFormat="1" ht="80" customHeight="1" spans="1:20">
      <c r="A40" s="19">
        <v>26</v>
      </c>
      <c r="B40" s="15" t="s">
        <v>95</v>
      </c>
      <c r="C40" s="15" t="s">
        <v>8</v>
      </c>
      <c r="D40" s="15" t="s">
        <v>138</v>
      </c>
      <c r="E40" s="15" t="s">
        <v>24</v>
      </c>
      <c r="F40" s="15" t="s">
        <v>227</v>
      </c>
      <c r="G40" s="22" t="s">
        <v>262</v>
      </c>
      <c r="H40" s="15" t="s">
        <v>263</v>
      </c>
      <c r="I40" s="15" t="s">
        <v>163</v>
      </c>
      <c r="J40" s="40" t="s">
        <v>191</v>
      </c>
      <c r="K40" s="40" t="s">
        <v>192</v>
      </c>
      <c r="L40" s="15" t="s">
        <v>33</v>
      </c>
      <c r="M40" s="15" t="s">
        <v>33</v>
      </c>
      <c r="N40" s="35" t="s">
        <v>264</v>
      </c>
      <c r="O40" s="43" t="s">
        <v>265</v>
      </c>
      <c r="P40" s="33">
        <v>91</v>
      </c>
      <c r="Q40" s="42" t="s">
        <v>38</v>
      </c>
      <c r="R40" s="33">
        <v>91</v>
      </c>
      <c r="S40" s="44"/>
      <c r="T40" s="35" t="s">
        <v>266</v>
      </c>
    </row>
    <row r="41" s="1" customFormat="1" ht="80" customHeight="1" spans="1:20">
      <c r="A41" s="19">
        <v>27</v>
      </c>
      <c r="B41" s="15" t="s">
        <v>95</v>
      </c>
      <c r="C41" s="15" t="s">
        <v>8</v>
      </c>
      <c r="D41" s="15" t="s">
        <v>138</v>
      </c>
      <c r="E41" s="15" t="s">
        <v>24</v>
      </c>
      <c r="F41" s="15" t="s">
        <v>267</v>
      </c>
      <c r="G41" s="22" t="s">
        <v>268</v>
      </c>
      <c r="H41" s="22" t="s">
        <v>269</v>
      </c>
      <c r="I41" s="22" t="s">
        <v>163</v>
      </c>
      <c r="J41" s="40" t="s">
        <v>191</v>
      </c>
      <c r="K41" s="40" t="s">
        <v>192</v>
      </c>
      <c r="L41" s="15" t="s">
        <v>33</v>
      </c>
      <c r="M41" s="15" t="s">
        <v>33</v>
      </c>
      <c r="N41" s="53" t="s">
        <v>270</v>
      </c>
      <c r="O41" s="43" t="s">
        <v>271</v>
      </c>
      <c r="P41" s="33">
        <v>40</v>
      </c>
      <c r="Q41" s="42" t="s">
        <v>38</v>
      </c>
      <c r="R41" s="33">
        <v>40</v>
      </c>
      <c r="S41" s="44"/>
      <c r="T41" s="35" t="s">
        <v>272</v>
      </c>
    </row>
    <row r="42" s="1" customFormat="1" ht="66" customHeight="1" spans="1:20">
      <c r="A42" s="19">
        <v>28</v>
      </c>
      <c r="B42" s="15" t="s">
        <v>95</v>
      </c>
      <c r="C42" s="15" t="s">
        <v>8</v>
      </c>
      <c r="D42" s="15" t="s">
        <v>138</v>
      </c>
      <c r="E42" s="15" t="s">
        <v>24</v>
      </c>
      <c r="F42" s="15" t="s">
        <v>267</v>
      </c>
      <c r="G42" s="22" t="s">
        <v>273</v>
      </c>
      <c r="H42" s="22" t="s">
        <v>274</v>
      </c>
      <c r="I42" s="22" t="s">
        <v>163</v>
      </c>
      <c r="J42" s="40" t="s">
        <v>191</v>
      </c>
      <c r="K42" s="40" t="s">
        <v>192</v>
      </c>
      <c r="L42" s="15" t="s">
        <v>33</v>
      </c>
      <c r="M42" s="15" t="s">
        <v>33</v>
      </c>
      <c r="N42" s="53" t="s">
        <v>275</v>
      </c>
      <c r="O42" s="43" t="s">
        <v>276</v>
      </c>
      <c r="P42" s="33">
        <v>6</v>
      </c>
      <c r="Q42" s="42" t="s">
        <v>38</v>
      </c>
      <c r="R42" s="33">
        <v>6</v>
      </c>
      <c r="S42" s="44"/>
      <c r="T42" s="35" t="s">
        <v>277</v>
      </c>
    </row>
    <row r="43" s="1" customFormat="1" ht="79" customHeight="1" spans="1:20">
      <c r="A43" s="19">
        <v>29</v>
      </c>
      <c r="B43" s="15" t="s">
        <v>95</v>
      </c>
      <c r="C43" s="15" t="s">
        <v>8</v>
      </c>
      <c r="D43" s="15" t="s">
        <v>138</v>
      </c>
      <c r="E43" s="15" t="s">
        <v>24</v>
      </c>
      <c r="F43" s="15" t="s">
        <v>267</v>
      </c>
      <c r="G43" s="22" t="s">
        <v>278</v>
      </c>
      <c r="H43" s="22" t="s">
        <v>279</v>
      </c>
      <c r="I43" s="22" t="s">
        <v>163</v>
      </c>
      <c r="J43" s="40" t="s">
        <v>191</v>
      </c>
      <c r="K43" s="40" t="s">
        <v>192</v>
      </c>
      <c r="L43" s="15" t="s">
        <v>33</v>
      </c>
      <c r="M43" s="15" t="s">
        <v>33</v>
      </c>
      <c r="N43" s="53" t="s">
        <v>280</v>
      </c>
      <c r="O43" s="43" t="s">
        <v>281</v>
      </c>
      <c r="P43" s="33">
        <v>20</v>
      </c>
      <c r="Q43" s="42" t="s">
        <v>38</v>
      </c>
      <c r="R43" s="33">
        <v>20</v>
      </c>
      <c r="S43" s="44"/>
      <c r="T43" s="35" t="s">
        <v>282</v>
      </c>
    </row>
    <row r="44" s="1" customFormat="1" ht="85" customHeight="1" spans="1:20">
      <c r="A44" s="19">
        <v>30</v>
      </c>
      <c r="B44" s="15" t="s">
        <v>95</v>
      </c>
      <c r="C44" s="15" t="s">
        <v>8</v>
      </c>
      <c r="D44" s="15" t="s">
        <v>138</v>
      </c>
      <c r="E44" s="15" t="str">
        <f>E43</f>
        <v>滩头镇</v>
      </c>
      <c r="F44" s="15" t="s">
        <v>283</v>
      </c>
      <c r="G44" s="22" t="s">
        <v>284</v>
      </c>
      <c r="H44" s="15" t="s">
        <v>285</v>
      </c>
      <c r="I44" s="15" t="s">
        <v>163</v>
      </c>
      <c r="J44" s="40" t="s">
        <v>191</v>
      </c>
      <c r="K44" s="40" t="s">
        <v>192</v>
      </c>
      <c r="L44" s="15" t="s">
        <v>33</v>
      </c>
      <c r="M44" s="15" t="s">
        <v>33</v>
      </c>
      <c r="N44" s="35" t="s">
        <v>286</v>
      </c>
      <c r="O44" s="43" t="s">
        <v>287</v>
      </c>
      <c r="P44" s="33">
        <v>7</v>
      </c>
      <c r="Q44" s="42" t="s">
        <v>38</v>
      </c>
      <c r="R44" s="33">
        <v>7</v>
      </c>
      <c r="S44" s="44"/>
      <c r="T44" s="35" t="s">
        <v>288</v>
      </c>
    </row>
    <row r="45" s="1" customFormat="1" ht="64" customHeight="1" spans="1:20">
      <c r="A45" s="19">
        <v>31</v>
      </c>
      <c r="B45" s="15" t="s">
        <v>95</v>
      </c>
      <c r="C45" s="15" t="s">
        <v>8</v>
      </c>
      <c r="D45" s="15" t="s">
        <v>138</v>
      </c>
      <c r="E45" s="15" t="s">
        <v>24</v>
      </c>
      <c r="F45" s="15" t="s">
        <v>283</v>
      </c>
      <c r="G45" s="22" t="s">
        <v>289</v>
      </c>
      <c r="H45" s="15" t="s">
        <v>290</v>
      </c>
      <c r="I45" s="15" t="s">
        <v>163</v>
      </c>
      <c r="J45" s="40" t="s">
        <v>191</v>
      </c>
      <c r="K45" s="40" t="s">
        <v>192</v>
      </c>
      <c r="L45" s="15" t="s">
        <v>33</v>
      </c>
      <c r="M45" s="15" t="s">
        <v>33</v>
      </c>
      <c r="N45" s="35" t="s">
        <v>291</v>
      </c>
      <c r="O45" s="43" t="s">
        <v>292</v>
      </c>
      <c r="P45" s="33">
        <v>87</v>
      </c>
      <c r="Q45" s="42" t="s">
        <v>38</v>
      </c>
      <c r="R45" s="33">
        <v>87</v>
      </c>
      <c r="S45" s="44"/>
      <c r="T45" s="35" t="s">
        <v>293</v>
      </c>
    </row>
    <row r="46" s="1" customFormat="1" ht="64" customHeight="1" spans="1:20">
      <c r="A46" s="19">
        <v>32</v>
      </c>
      <c r="B46" s="15" t="s">
        <v>95</v>
      </c>
      <c r="C46" s="15" t="s">
        <v>8</v>
      </c>
      <c r="D46" s="15" t="s">
        <v>138</v>
      </c>
      <c r="E46" s="15" t="s">
        <v>24</v>
      </c>
      <c r="F46" s="15" t="s">
        <v>294</v>
      </c>
      <c r="G46" s="22" t="s">
        <v>295</v>
      </c>
      <c r="H46" s="15" t="s">
        <v>296</v>
      </c>
      <c r="I46" s="15" t="s">
        <v>163</v>
      </c>
      <c r="J46" s="40" t="s">
        <v>191</v>
      </c>
      <c r="K46" s="40" t="s">
        <v>192</v>
      </c>
      <c r="L46" s="15" t="s">
        <v>33</v>
      </c>
      <c r="M46" s="15" t="s">
        <v>33</v>
      </c>
      <c r="N46" s="35" t="s">
        <v>297</v>
      </c>
      <c r="O46" s="43" t="s">
        <v>298</v>
      </c>
      <c r="P46" s="33">
        <v>20</v>
      </c>
      <c r="Q46" s="42" t="s">
        <v>38</v>
      </c>
      <c r="R46" s="33">
        <v>20</v>
      </c>
      <c r="S46" s="44"/>
      <c r="T46" s="35" t="s">
        <v>299</v>
      </c>
    </row>
    <row r="47" s="1" customFormat="1" ht="64" customHeight="1" spans="1:20">
      <c r="A47" s="19">
        <v>33</v>
      </c>
      <c r="B47" s="15" t="s">
        <v>95</v>
      </c>
      <c r="C47" s="15" t="s">
        <v>8</v>
      </c>
      <c r="D47" s="15" t="s">
        <v>138</v>
      </c>
      <c r="E47" s="15" t="s">
        <v>24</v>
      </c>
      <c r="F47" s="15" t="s">
        <v>300</v>
      </c>
      <c r="G47" s="22" t="s">
        <v>301</v>
      </c>
      <c r="H47" s="15" t="s">
        <v>302</v>
      </c>
      <c r="I47" s="15" t="s">
        <v>163</v>
      </c>
      <c r="J47" s="40" t="s">
        <v>191</v>
      </c>
      <c r="K47" s="40" t="s">
        <v>192</v>
      </c>
      <c r="L47" s="15" t="s">
        <v>33</v>
      </c>
      <c r="M47" s="15" t="s">
        <v>33</v>
      </c>
      <c r="N47" s="35" t="s">
        <v>303</v>
      </c>
      <c r="O47" s="43" t="s">
        <v>304</v>
      </c>
      <c r="P47" s="33">
        <v>8</v>
      </c>
      <c r="Q47" s="42" t="s">
        <v>38</v>
      </c>
      <c r="R47" s="33">
        <v>8</v>
      </c>
      <c r="S47" s="44"/>
      <c r="T47" s="35" t="s">
        <v>305</v>
      </c>
    </row>
    <row r="48" s="1" customFormat="1" ht="62" customHeight="1" spans="1:20">
      <c r="A48" s="19">
        <v>34</v>
      </c>
      <c r="B48" s="15" t="s">
        <v>95</v>
      </c>
      <c r="C48" s="15" t="s">
        <v>8</v>
      </c>
      <c r="D48" s="15" t="s">
        <v>138</v>
      </c>
      <c r="E48" s="15" t="s">
        <v>306</v>
      </c>
      <c r="F48" s="15" t="s">
        <v>307</v>
      </c>
      <c r="G48" s="22" t="s">
        <v>308</v>
      </c>
      <c r="H48" s="15" t="s">
        <v>309</v>
      </c>
      <c r="I48" s="15" t="s">
        <v>101</v>
      </c>
      <c r="J48" s="40" t="s">
        <v>124</v>
      </c>
      <c r="K48" s="40" t="s">
        <v>310</v>
      </c>
      <c r="L48" s="15" t="s">
        <v>126</v>
      </c>
      <c r="M48" s="15" t="s">
        <v>311</v>
      </c>
      <c r="N48" s="35" t="s">
        <v>312</v>
      </c>
      <c r="O48" s="15" t="s">
        <v>313</v>
      </c>
      <c r="P48" s="33">
        <v>21</v>
      </c>
      <c r="Q48" s="42" t="s">
        <v>38</v>
      </c>
      <c r="R48" s="33">
        <v>21</v>
      </c>
      <c r="S48" s="33"/>
      <c r="T48" s="68" t="s">
        <v>314</v>
      </c>
    </row>
    <row r="49" s="1" customFormat="1" ht="28" customHeight="1" spans="1:20">
      <c r="A49" s="19"/>
      <c r="B49" s="15" t="s">
        <v>315</v>
      </c>
      <c r="C49" s="15"/>
      <c r="D49" s="15"/>
      <c r="E49" s="15"/>
      <c r="F49" s="15"/>
      <c r="G49" s="19"/>
      <c r="H49" s="15"/>
      <c r="I49" s="15"/>
      <c r="J49" s="55"/>
      <c r="K49" s="55"/>
      <c r="L49" s="15"/>
      <c r="M49" s="15"/>
      <c r="N49" s="35"/>
      <c r="O49" s="15"/>
      <c r="P49" s="33">
        <f>SUM(P50:P80)</f>
        <v>4298.13</v>
      </c>
      <c r="Q49" s="33"/>
      <c r="R49" s="33">
        <f>SUM(R50:R80)</f>
        <v>600</v>
      </c>
      <c r="S49" s="33">
        <f>SUM(S50:S80)</f>
        <v>1405.05</v>
      </c>
      <c r="T49" s="35"/>
    </row>
    <row r="50" s="1" customFormat="1" ht="139" customHeight="1" spans="1:20">
      <c r="A50" s="19">
        <v>35</v>
      </c>
      <c r="B50" s="15" t="s">
        <v>95</v>
      </c>
      <c r="C50" s="15" t="s">
        <v>8</v>
      </c>
      <c r="D50" s="21" t="s">
        <v>316</v>
      </c>
      <c r="E50" s="21" t="s">
        <v>317</v>
      </c>
      <c r="F50" s="21" t="s">
        <v>318</v>
      </c>
      <c r="G50" s="22" t="s">
        <v>319</v>
      </c>
      <c r="H50" s="21" t="s">
        <v>320</v>
      </c>
      <c r="I50" s="21" t="s">
        <v>101</v>
      </c>
      <c r="J50" s="49">
        <v>44896</v>
      </c>
      <c r="K50" s="49">
        <v>45005</v>
      </c>
      <c r="L50" s="15" t="s">
        <v>35</v>
      </c>
      <c r="M50" s="15" t="s">
        <v>317</v>
      </c>
      <c r="N50" s="45" t="s">
        <v>321</v>
      </c>
      <c r="O50" s="21" t="s">
        <v>322</v>
      </c>
      <c r="P50" s="21">
        <v>329.87</v>
      </c>
      <c r="Q50" s="42" t="s">
        <v>38</v>
      </c>
      <c r="R50" s="21">
        <v>78.79</v>
      </c>
      <c r="S50" s="21"/>
      <c r="T50" s="45" t="s">
        <v>323</v>
      </c>
    </row>
    <row r="51" s="1" customFormat="1" ht="88" customHeight="1" spans="1:20">
      <c r="A51" s="19">
        <v>36</v>
      </c>
      <c r="B51" s="15" t="s">
        <v>95</v>
      </c>
      <c r="C51" s="15" t="s">
        <v>8</v>
      </c>
      <c r="D51" s="21" t="s">
        <v>316</v>
      </c>
      <c r="E51" s="21" t="s">
        <v>317</v>
      </c>
      <c r="F51" s="21" t="s">
        <v>324</v>
      </c>
      <c r="G51" s="22" t="s">
        <v>325</v>
      </c>
      <c r="H51" s="21" t="s">
        <v>326</v>
      </c>
      <c r="I51" s="21" t="s">
        <v>101</v>
      </c>
      <c r="J51" s="49">
        <v>44896</v>
      </c>
      <c r="K51" s="49">
        <v>45005</v>
      </c>
      <c r="L51" s="15" t="s">
        <v>35</v>
      </c>
      <c r="M51" s="15" t="s">
        <v>317</v>
      </c>
      <c r="N51" s="45" t="s">
        <v>327</v>
      </c>
      <c r="O51" s="21" t="s">
        <v>328</v>
      </c>
      <c r="P51" s="21">
        <v>152.02</v>
      </c>
      <c r="Q51" s="42" t="s">
        <v>38</v>
      </c>
      <c r="R51" s="21">
        <v>31.02</v>
      </c>
      <c r="S51" s="21"/>
      <c r="T51" s="45" t="s">
        <v>329</v>
      </c>
    </row>
    <row r="52" s="1" customFormat="1" ht="88" customHeight="1" spans="1:20">
      <c r="A52" s="19">
        <v>37</v>
      </c>
      <c r="B52" s="15" t="s">
        <v>95</v>
      </c>
      <c r="C52" s="15" t="s">
        <v>8</v>
      </c>
      <c r="D52" s="21" t="s">
        <v>316</v>
      </c>
      <c r="E52" s="21" t="s">
        <v>317</v>
      </c>
      <c r="F52" s="21" t="s">
        <v>330</v>
      </c>
      <c r="G52" s="22" t="s">
        <v>331</v>
      </c>
      <c r="H52" s="21" t="s">
        <v>332</v>
      </c>
      <c r="I52" s="21" t="s">
        <v>101</v>
      </c>
      <c r="J52" s="49">
        <v>44896</v>
      </c>
      <c r="K52" s="49">
        <v>45005</v>
      </c>
      <c r="L52" s="15" t="s">
        <v>35</v>
      </c>
      <c r="M52" s="15" t="s">
        <v>317</v>
      </c>
      <c r="N52" s="45" t="s">
        <v>333</v>
      </c>
      <c r="O52" s="21" t="s">
        <v>334</v>
      </c>
      <c r="P52" s="21">
        <v>109.86</v>
      </c>
      <c r="Q52" s="42" t="s">
        <v>38</v>
      </c>
      <c r="R52" s="21">
        <v>21.86</v>
      </c>
      <c r="S52" s="21"/>
      <c r="T52" s="45" t="s">
        <v>335</v>
      </c>
    </row>
    <row r="53" s="1" customFormat="1" ht="88" customHeight="1" spans="1:20">
      <c r="A53" s="19">
        <v>38</v>
      </c>
      <c r="B53" s="15" t="s">
        <v>95</v>
      </c>
      <c r="C53" s="15" t="s">
        <v>8</v>
      </c>
      <c r="D53" s="21" t="s">
        <v>316</v>
      </c>
      <c r="E53" s="21" t="s">
        <v>21</v>
      </c>
      <c r="F53" s="21" t="s">
        <v>336</v>
      </c>
      <c r="G53" s="22" t="s">
        <v>337</v>
      </c>
      <c r="H53" s="21" t="s">
        <v>338</v>
      </c>
      <c r="I53" s="21" t="s">
        <v>101</v>
      </c>
      <c r="J53" s="56">
        <v>44896</v>
      </c>
      <c r="K53" s="49">
        <v>45005</v>
      </c>
      <c r="L53" s="15" t="s">
        <v>35</v>
      </c>
      <c r="M53" s="15" t="s">
        <v>184</v>
      </c>
      <c r="N53" s="45" t="s">
        <v>339</v>
      </c>
      <c r="O53" s="21" t="s">
        <v>340</v>
      </c>
      <c r="P53" s="57">
        <v>116.89</v>
      </c>
      <c r="Q53" s="42" t="s">
        <v>38</v>
      </c>
      <c r="R53" s="57">
        <v>23.89</v>
      </c>
      <c r="S53" s="21"/>
      <c r="T53" s="45" t="s">
        <v>341</v>
      </c>
    </row>
    <row r="54" s="1" customFormat="1" ht="80" customHeight="1" spans="1:20">
      <c r="A54" s="19">
        <v>39</v>
      </c>
      <c r="B54" s="15" t="s">
        <v>95</v>
      </c>
      <c r="C54" s="15" t="s">
        <v>8</v>
      </c>
      <c r="D54" s="21" t="s">
        <v>316</v>
      </c>
      <c r="E54" s="21" t="s">
        <v>21</v>
      </c>
      <c r="F54" s="21" t="s">
        <v>342</v>
      </c>
      <c r="G54" s="22" t="s">
        <v>343</v>
      </c>
      <c r="H54" s="21" t="s">
        <v>344</v>
      </c>
      <c r="I54" s="21" t="s">
        <v>101</v>
      </c>
      <c r="J54" s="56">
        <v>44896</v>
      </c>
      <c r="K54" s="49">
        <v>45005</v>
      </c>
      <c r="L54" s="15" t="s">
        <v>35</v>
      </c>
      <c r="M54" s="15" t="s">
        <v>184</v>
      </c>
      <c r="N54" s="45" t="s">
        <v>345</v>
      </c>
      <c r="O54" s="21" t="s">
        <v>346</v>
      </c>
      <c r="P54" s="57">
        <v>47.84</v>
      </c>
      <c r="Q54" s="42" t="s">
        <v>38</v>
      </c>
      <c r="R54" s="57">
        <v>9.84</v>
      </c>
      <c r="S54" s="21"/>
      <c r="T54" s="45" t="s">
        <v>347</v>
      </c>
    </row>
    <row r="55" s="1" customFormat="1" ht="68" customHeight="1" spans="1:20">
      <c r="A55" s="19">
        <v>40</v>
      </c>
      <c r="B55" s="15" t="s">
        <v>95</v>
      </c>
      <c r="C55" s="15" t="s">
        <v>8</v>
      </c>
      <c r="D55" s="21" t="s">
        <v>316</v>
      </c>
      <c r="E55" s="21" t="s">
        <v>21</v>
      </c>
      <c r="F55" s="21" t="s">
        <v>348</v>
      </c>
      <c r="G55" s="22" t="s">
        <v>349</v>
      </c>
      <c r="H55" s="21" t="s">
        <v>350</v>
      </c>
      <c r="I55" s="21" t="s">
        <v>101</v>
      </c>
      <c r="J55" s="49">
        <v>44896</v>
      </c>
      <c r="K55" s="49">
        <v>45005</v>
      </c>
      <c r="L55" s="15" t="s">
        <v>35</v>
      </c>
      <c r="M55" s="15" t="s">
        <v>184</v>
      </c>
      <c r="N55" s="45" t="s">
        <v>351</v>
      </c>
      <c r="O55" s="21" t="s">
        <v>352</v>
      </c>
      <c r="P55" s="57">
        <v>113.81</v>
      </c>
      <c r="Q55" s="42" t="s">
        <v>38</v>
      </c>
      <c r="R55" s="57">
        <v>22.81</v>
      </c>
      <c r="S55" s="21"/>
      <c r="T55" s="45" t="s">
        <v>353</v>
      </c>
    </row>
    <row r="56" s="1" customFormat="1" ht="67" customHeight="1" spans="1:20">
      <c r="A56" s="19">
        <v>41</v>
      </c>
      <c r="B56" s="15" t="s">
        <v>95</v>
      </c>
      <c r="C56" s="15" t="s">
        <v>8</v>
      </c>
      <c r="D56" s="21" t="s">
        <v>316</v>
      </c>
      <c r="E56" s="21" t="s">
        <v>28</v>
      </c>
      <c r="F56" s="21" t="s">
        <v>354</v>
      </c>
      <c r="G56" s="22" t="s">
        <v>355</v>
      </c>
      <c r="H56" s="21" t="s">
        <v>356</v>
      </c>
      <c r="I56" s="21" t="s">
        <v>101</v>
      </c>
      <c r="J56" s="56">
        <v>44896</v>
      </c>
      <c r="K56" s="49">
        <v>45005</v>
      </c>
      <c r="L56" s="15" t="s">
        <v>35</v>
      </c>
      <c r="M56" s="15" t="s">
        <v>164</v>
      </c>
      <c r="N56" s="45" t="s">
        <v>357</v>
      </c>
      <c r="O56" s="21" t="s">
        <v>358</v>
      </c>
      <c r="P56" s="57">
        <v>30</v>
      </c>
      <c r="Q56" s="42" t="s">
        <v>38</v>
      </c>
      <c r="R56" s="57">
        <v>6</v>
      </c>
      <c r="S56" s="21"/>
      <c r="T56" s="45" t="s">
        <v>359</v>
      </c>
    </row>
    <row r="57" s="1" customFormat="1" ht="97" customHeight="1" spans="1:20">
      <c r="A57" s="19">
        <v>42</v>
      </c>
      <c r="B57" s="15" t="s">
        <v>95</v>
      </c>
      <c r="C57" s="15" t="s">
        <v>8</v>
      </c>
      <c r="D57" s="21" t="s">
        <v>316</v>
      </c>
      <c r="E57" s="21" t="s">
        <v>13</v>
      </c>
      <c r="F57" s="21" t="s">
        <v>360</v>
      </c>
      <c r="G57" s="22" t="s">
        <v>361</v>
      </c>
      <c r="H57" s="21" t="s">
        <v>362</v>
      </c>
      <c r="I57" s="21" t="s">
        <v>101</v>
      </c>
      <c r="J57" s="49">
        <v>44896</v>
      </c>
      <c r="K57" s="49">
        <v>45005</v>
      </c>
      <c r="L57" s="15" t="s">
        <v>35</v>
      </c>
      <c r="M57" s="15" t="s">
        <v>363</v>
      </c>
      <c r="N57" s="45" t="s">
        <v>364</v>
      </c>
      <c r="O57" s="21" t="s">
        <v>365</v>
      </c>
      <c r="P57" s="21">
        <v>48.69</v>
      </c>
      <c r="Q57" s="42" t="s">
        <v>38</v>
      </c>
      <c r="R57" s="21">
        <v>9.69</v>
      </c>
      <c r="S57" s="21"/>
      <c r="T57" s="45" t="s">
        <v>366</v>
      </c>
    </row>
    <row r="58" s="1" customFormat="1" ht="79" customHeight="1" spans="1:20">
      <c r="A58" s="19">
        <v>43</v>
      </c>
      <c r="B58" s="15" t="s">
        <v>95</v>
      </c>
      <c r="C58" s="15" t="s">
        <v>8</v>
      </c>
      <c r="D58" s="21" t="s">
        <v>316</v>
      </c>
      <c r="E58" s="21" t="s">
        <v>13</v>
      </c>
      <c r="F58" s="21" t="s">
        <v>367</v>
      </c>
      <c r="G58" s="22" t="s">
        <v>368</v>
      </c>
      <c r="H58" s="21" t="s">
        <v>369</v>
      </c>
      <c r="I58" s="21" t="s">
        <v>101</v>
      </c>
      <c r="J58" s="49">
        <v>44896</v>
      </c>
      <c r="K58" s="49">
        <v>45005</v>
      </c>
      <c r="L58" s="15" t="s">
        <v>35</v>
      </c>
      <c r="M58" s="15" t="s">
        <v>363</v>
      </c>
      <c r="N58" s="45" t="s">
        <v>370</v>
      </c>
      <c r="O58" s="21" t="s">
        <v>371</v>
      </c>
      <c r="P58" s="21">
        <v>59.13</v>
      </c>
      <c r="Q58" s="42" t="s">
        <v>38</v>
      </c>
      <c r="R58" s="21">
        <v>12.13</v>
      </c>
      <c r="S58" s="21"/>
      <c r="T58" s="45" t="s">
        <v>372</v>
      </c>
    </row>
    <row r="59" s="1" customFormat="1" ht="77" customHeight="1" spans="1:20">
      <c r="A59" s="19">
        <v>44</v>
      </c>
      <c r="B59" s="15" t="s">
        <v>95</v>
      </c>
      <c r="C59" s="15" t="s">
        <v>8</v>
      </c>
      <c r="D59" s="21" t="s">
        <v>316</v>
      </c>
      <c r="E59" s="21" t="s">
        <v>13</v>
      </c>
      <c r="F59" s="21" t="s">
        <v>373</v>
      </c>
      <c r="G59" s="22" t="s">
        <v>374</v>
      </c>
      <c r="H59" s="21" t="s">
        <v>375</v>
      </c>
      <c r="I59" s="21" t="s">
        <v>101</v>
      </c>
      <c r="J59" s="49">
        <v>44896</v>
      </c>
      <c r="K59" s="49">
        <v>45005</v>
      </c>
      <c r="L59" s="15" t="s">
        <v>35</v>
      </c>
      <c r="M59" s="15" t="s">
        <v>363</v>
      </c>
      <c r="N59" s="45" t="s">
        <v>376</v>
      </c>
      <c r="O59" s="21" t="s">
        <v>377</v>
      </c>
      <c r="P59" s="21">
        <v>55.1</v>
      </c>
      <c r="Q59" s="42" t="s">
        <v>38</v>
      </c>
      <c r="R59" s="21">
        <v>11.1</v>
      </c>
      <c r="S59" s="21"/>
      <c r="T59" s="45" t="s">
        <v>378</v>
      </c>
    </row>
    <row r="60" s="1" customFormat="1" ht="116" customHeight="1" spans="1:20">
      <c r="A60" s="19">
        <v>45</v>
      </c>
      <c r="B60" s="15" t="s">
        <v>95</v>
      </c>
      <c r="C60" s="15" t="s">
        <v>8</v>
      </c>
      <c r="D60" s="21" t="s">
        <v>316</v>
      </c>
      <c r="E60" s="15" t="s">
        <v>110</v>
      </c>
      <c r="F60" s="15" t="s">
        <v>379</v>
      </c>
      <c r="G60" s="22" t="s">
        <v>380</v>
      </c>
      <c r="H60" s="15" t="s">
        <v>381</v>
      </c>
      <c r="I60" s="15" t="s">
        <v>101</v>
      </c>
      <c r="J60" s="49">
        <v>44896</v>
      </c>
      <c r="K60" s="49">
        <v>44986</v>
      </c>
      <c r="L60" s="15" t="s">
        <v>35</v>
      </c>
      <c r="M60" s="15" t="s">
        <v>110</v>
      </c>
      <c r="N60" s="35" t="s">
        <v>382</v>
      </c>
      <c r="O60" s="15" t="s">
        <v>383</v>
      </c>
      <c r="P60" s="33">
        <v>72.16</v>
      </c>
      <c r="Q60" s="42" t="s">
        <v>38</v>
      </c>
      <c r="R60" s="33">
        <v>15.16</v>
      </c>
      <c r="S60" s="33"/>
      <c r="T60" s="35" t="s">
        <v>384</v>
      </c>
    </row>
    <row r="61" s="1" customFormat="1" ht="111" customHeight="1" spans="1:20">
      <c r="A61" s="19">
        <v>46</v>
      </c>
      <c r="B61" s="15" t="s">
        <v>95</v>
      </c>
      <c r="C61" s="21" t="s">
        <v>8</v>
      </c>
      <c r="D61" s="21" t="s">
        <v>316</v>
      </c>
      <c r="E61" s="21" t="s">
        <v>11</v>
      </c>
      <c r="F61" s="21" t="s">
        <v>385</v>
      </c>
      <c r="G61" s="22" t="s">
        <v>386</v>
      </c>
      <c r="H61" s="21" t="s">
        <v>387</v>
      </c>
      <c r="I61" s="21" t="s">
        <v>101</v>
      </c>
      <c r="J61" s="56">
        <v>44896</v>
      </c>
      <c r="K61" s="49">
        <v>44986</v>
      </c>
      <c r="L61" s="15" t="s">
        <v>35</v>
      </c>
      <c r="M61" s="15" t="s">
        <v>388</v>
      </c>
      <c r="N61" s="35" t="s">
        <v>389</v>
      </c>
      <c r="O61" s="21" t="s">
        <v>390</v>
      </c>
      <c r="P61" s="21">
        <v>62.68</v>
      </c>
      <c r="Q61" s="42" t="s">
        <v>38</v>
      </c>
      <c r="R61" s="21">
        <v>12.68</v>
      </c>
      <c r="S61" s="21"/>
      <c r="T61" s="69" t="s">
        <v>391</v>
      </c>
    </row>
    <row r="62" s="1" customFormat="1" ht="113" customHeight="1" spans="1:20">
      <c r="A62" s="19">
        <v>47</v>
      </c>
      <c r="B62" s="15" t="s">
        <v>95</v>
      </c>
      <c r="C62" s="21" t="s">
        <v>8</v>
      </c>
      <c r="D62" s="21" t="s">
        <v>316</v>
      </c>
      <c r="E62" s="21" t="s">
        <v>11</v>
      </c>
      <c r="F62" s="21" t="s">
        <v>392</v>
      </c>
      <c r="G62" s="22" t="s">
        <v>393</v>
      </c>
      <c r="H62" s="21" t="s">
        <v>394</v>
      </c>
      <c r="I62" s="21" t="s">
        <v>101</v>
      </c>
      <c r="J62" s="56">
        <v>44896</v>
      </c>
      <c r="K62" s="49">
        <v>44986</v>
      </c>
      <c r="L62" s="15" t="s">
        <v>35</v>
      </c>
      <c r="M62" s="15" t="s">
        <v>388</v>
      </c>
      <c r="N62" s="45" t="s">
        <v>395</v>
      </c>
      <c r="O62" s="21" t="s">
        <v>396</v>
      </c>
      <c r="P62" s="21">
        <v>72</v>
      </c>
      <c r="Q62" s="42" t="s">
        <v>38</v>
      </c>
      <c r="R62" s="21">
        <v>15</v>
      </c>
      <c r="S62" s="21"/>
      <c r="T62" s="69" t="s">
        <v>397</v>
      </c>
    </row>
    <row r="63" s="1" customFormat="1" ht="79" customHeight="1" spans="1:20">
      <c r="A63" s="19">
        <v>48</v>
      </c>
      <c r="B63" s="15" t="s">
        <v>95</v>
      </c>
      <c r="C63" s="21" t="s">
        <v>8</v>
      </c>
      <c r="D63" s="21" t="s">
        <v>316</v>
      </c>
      <c r="E63" s="15" t="s">
        <v>398</v>
      </c>
      <c r="F63" s="15" t="s">
        <v>392</v>
      </c>
      <c r="G63" s="22" t="s">
        <v>399</v>
      </c>
      <c r="H63" s="15" t="s">
        <v>400</v>
      </c>
      <c r="I63" s="40" t="s">
        <v>101</v>
      </c>
      <c r="J63" s="56">
        <v>44896</v>
      </c>
      <c r="K63" s="49">
        <v>44986</v>
      </c>
      <c r="L63" s="21" t="s">
        <v>35</v>
      </c>
      <c r="M63" s="40" t="s">
        <v>388</v>
      </c>
      <c r="N63" s="45" t="s">
        <v>401</v>
      </c>
      <c r="O63" s="37" t="s">
        <v>402</v>
      </c>
      <c r="P63" s="33">
        <v>25.89</v>
      </c>
      <c r="Q63" s="42" t="s">
        <v>38</v>
      </c>
      <c r="R63" s="33">
        <v>5.89</v>
      </c>
      <c r="S63" s="44"/>
      <c r="T63" s="35" t="s">
        <v>403</v>
      </c>
    </row>
    <row r="64" s="1" customFormat="1" ht="77" customHeight="1" spans="1:20">
      <c r="A64" s="19">
        <v>49</v>
      </c>
      <c r="B64" s="15" t="s">
        <v>95</v>
      </c>
      <c r="C64" s="15" t="s">
        <v>8</v>
      </c>
      <c r="D64" s="21" t="s">
        <v>316</v>
      </c>
      <c r="E64" s="15" t="s">
        <v>317</v>
      </c>
      <c r="F64" s="15" t="s">
        <v>404</v>
      </c>
      <c r="G64" s="22" t="s">
        <v>405</v>
      </c>
      <c r="H64" s="15" t="s">
        <v>406</v>
      </c>
      <c r="I64" s="15" t="s">
        <v>101</v>
      </c>
      <c r="J64" s="36">
        <v>44896</v>
      </c>
      <c r="K64" s="36">
        <v>44986</v>
      </c>
      <c r="L64" s="15" t="s">
        <v>35</v>
      </c>
      <c r="M64" s="15" t="s">
        <v>35</v>
      </c>
      <c r="N64" s="35" t="s">
        <v>407</v>
      </c>
      <c r="O64" s="15" t="s">
        <v>408</v>
      </c>
      <c r="P64" s="15">
        <v>38.42</v>
      </c>
      <c r="Q64" s="42" t="s">
        <v>38</v>
      </c>
      <c r="R64" s="15">
        <v>8.42</v>
      </c>
      <c r="S64" s="15"/>
      <c r="T64" s="35" t="s">
        <v>409</v>
      </c>
    </row>
    <row r="65" s="1" customFormat="1" ht="76" customHeight="1" spans="1:20">
      <c r="A65" s="19">
        <v>50</v>
      </c>
      <c r="B65" s="15" t="s">
        <v>95</v>
      </c>
      <c r="C65" s="15" t="s">
        <v>8</v>
      </c>
      <c r="D65" s="21" t="s">
        <v>316</v>
      </c>
      <c r="E65" s="15" t="s">
        <v>317</v>
      </c>
      <c r="F65" s="15" t="s">
        <v>404</v>
      </c>
      <c r="G65" s="22" t="s">
        <v>410</v>
      </c>
      <c r="H65" s="15" t="s">
        <v>411</v>
      </c>
      <c r="I65" s="15" t="s">
        <v>101</v>
      </c>
      <c r="J65" s="36">
        <v>44896</v>
      </c>
      <c r="K65" s="36">
        <v>44986</v>
      </c>
      <c r="L65" s="15" t="s">
        <v>35</v>
      </c>
      <c r="M65" s="15" t="s">
        <v>35</v>
      </c>
      <c r="N65" s="35" t="s">
        <v>412</v>
      </c>
      <c r="O65" s="15" t="s">
        <v>413</v>
      </c>
      <c r="P65" s="15">
        <v>287.5</v>
      </c>
      <c r="Q65" s="42" t="s">
        <v>38</v>
      </c>
      <c r="R65" s="15">
        <v>23</v>
      </c>
      <c r="S65" s="15">
        <v>172.5</v>
      </c>
      <c r="T65" s="35" t="s">
        <v>414</v>
      </c>
    </row>
    <row r="66" s="1" customFormat="1" ht="99" customHeight="1" spans="1:20">
      <c r="A66" s="19">
        <v>51</v>
      </c>
      <c r="B66" s="15" t="s">
        <v>95</v>
      </c>
      <c r="C66" s="15" t="s">
        <v>8</v>
      </c>
      <c r="D66" s="21" t="s">
        <v>316</v>
      </c>
      <c r="E66" s="15" t="s">
        <v>317</v>
      </c>
      <c r="F66" s="15" t="s">
        <v>404</v>
      </c>
      <c r="G66" s="22" t="s">
        <v>415</v>
      </c>
      <c r="H66" s="15" t="s">
        <v>416</v>
      </c>
      <c r="I66" s="15" t="s">
        <v>101</v>
      </c>
      <c r="J66" s="36">
        <v>44896</v>
      </c>
      <c r="K66" s="36">
        <v>44986</v>
      </c>
      <c r="L66" s="15" t="s">
        <v>35</v>
      </c>
      <c r="M66" s="15" t="s">
        <v>35</v>
      </c>
      <c r="N66" s="35" t="s">
        <v>417</v>
      </c>
      <c r="O66" s="15" t="s">
        <v>418</v>
      </c>
      <c r="P66" s="15">
        <v>110</v>
      </c>
      <c r="Q66" s="42" t="s">
        <v>38</v>
      </c>
      <c r="R66" s="15">
        <v>20</v>
      </c>
      <c r="S66" s="15">
        <v>10</v>
      </c>
      <c r="T66" s="35" t="s">
        <v>419</v>
      </c>
    </row>
    <row r="67" s="1" customFormat="1" ht="77" customHeight="1" spans="1:20">
      <c r="A67" s="19">
        <v>52</v>
      </c>
      <c r="B67" s="15" t="s">
        <v>95</v>
      </c>
      <c r="C67" s="15" t="s">
        <v>8</v>
      </c>
      <c r="D67" s="15" t="s">
        <v>316</v>
      </c>
      <c r="E67" s="15" t="s">
        <v>13</v>
      </c>
      <c r="F67" s="15" t="s">
        <v>420</v>
      </c>
      <c r="G67" s="22" t="s">
        <v>421</v>
      </c>
      <c r="H67" s="15" t="s">
        <v>422</v>
      </c>
      <c r="I67" s="15" t="s">
        <v>101</v>
      </c>
      <c r="J67" s="36">
        <v>44896</v>
      </c>
      <c r="K67" s="36">
        <v>44986</v>
      </c>
      <c r="L67" s="15" t="s">
        <v>35</v>
      </c>
      <c r="M67" s="15" t="s">
        <v>35</v>
      </c>
      <c r="N67" s="35" t="s">
        <v>407</v>
      </c>
      <c r="O67" s="15" t="s">
        <v>408</v>
      </c>
      <c r="P67" s="15">
        <v>38.42</v>
      </c>
      <c r="Q67" s="42" t="s">
        <v>38</v>
      </c>
      <c r="R67" s="15">
        <v>8.42</v>
      </c>
      <c r="S67" s="15"/>
      <c r="T67" s="35" t="s">
        <v>423</v>
      </c>
    </row>
    <row r="68" s="1" customFormat="1" ht="77" customHeight="1" spans="1:20">
      <c r="A68" s="19">
        <v>53</v>
      </c>
      <c r="B68" s="15" t="s">
        <v>95</v>
      </c>
      <c r="C68" s="15" t="s">
        <v>8</v>
      </c>
      <c r="D68" s="15" t="s">
        <v>316</v>
      </c>
      <c r="E68" s="15" t="s">
        <v>13</v>
      </c>
      <c r="F68" s="15" t="s">
        <v>420</v>
      </c>
      <c r="G68" s="22" t="s">
        <v>424</v>
      </c>
      <c r="H68" s="15" t="s">
        <v>425</v>
      </c>
      <c r="I68" s="15" t="s">
        <v>101</v>
      </c>
      <c r="J68" s="36">
        <v>44896</v>
      </c>
      <c r="K68" s="36">
        <v>44986</v>
      </c>
      <c r="L68" s="15" t="s">
        <v>35</v>
      </c>
      <c r="M68" s="15" t="s">
        <v>35</v>
      </c>
      <c r="N68" s="35" t="s">
        <v>426</v>
      </c>
      <c r="O68" s="15" t="s">
        <v>427</v>
      </c>
      <c r="P68" s="15">
        <v>330</v>
      </c>
      <c r="Q68" s="42" t="s">
        <v>38</v>
      </c>
      <c r="R68" s="15">
        <v>27</v>
      </c>
      <c r="S68" s="15">
        <v>198</v>
      </c>
      <c r="T68" s="35" t="s">
        <v>428</v>
      </c>
    </row>
    <row r="69" s="1" customFormat="1" ht="85" customHeight="1" spans="1:20">
      <c r="A69" s="19">
        <v>54</v>
      </c>
      <c r="B69" s="15" t="s">
        <v>95</v>
      </c>
      <c r="C69" s="15" t="s">
        <v>8</v>
      </c>
      <c r="D69" s="15" t="s">
        <v>316</v>
      </c>
      <c r="E69" s="15" t="s">
        <v>13</v>
      </c>
      <c r="F69" s="15" t="s">
        <v>420</v>
      </c>
      <c r="G69" s="22" t="s">
        <v>429</v>
      </c>
      <c r="H69" s="15" t="s">
        <v>430</v>
      </c>
      <c r="I69" s="15" t="s">
        <v>101</v>
      </c>
      <c r="J69" s="36">
        <v>44896</v>
      </c>
      <c r="K69" s="36">
        <v>44986</v>
      </c>
      <c r="L69" s="15" t="s">
        <v>35</v>
      </c>
      <c r="M69" s="15" t="s">
        <v>35</v>
      </c>
      <c r="N69" s="35" t="s">
        <v>431</v>
      </c>
      <c r="O69" s="15" t="s">
        <v>418</v>
      </c>
      <c r="P69" s="15">
        <v>105</v>
      </c>
      <c r="Q69" s="42" t="s">
        <v>38</v>
      </c>
      <c r="R69" s="15">
        <v>20</v>
      </c>
      <c r="S69" s="15">
        <v>5</v>
      </c>
      <c r="T69" s="35" t="s">
        <v>432</v>
      </c>
    </row>
    <row r="70" s="1" customFormat="1" ht="80" customHeight="1" spans="1:20">
      <c r="A70" s="19">
        <v>55</v>
      </c>
      <c r="B70" s="15" t="s">
        <v>95</v>
      </c>
      <c r="C70" s="15" t="s">
        <v>8</v>
      </c>
      <c r="D70" s="15" t="s">
        <v>316</v>
      </c>
      <c r="E70" s="15" t="s">
        <v>13</v>
      </c>
      <c r="F70" s="15" t="s">
        <v>420</v>
      </c>
      <c r="G70" s="22" t="s">
        <v>433</v>
      </c>
      <c r="H70" s="15" t="s">
        <v>434</v>
      </c>
      <c r="I70" s="15" t="s">
        <v>101</v>
      </c>
      <c r="J70" s="36">
        <v>44896</v>
      </c>
      <c r="K70" s="36">
        <v>44986</v>
      </c>
      <c r="L70" s="15" t="s">
        <v>35</v>
      </c>
      <c r="M70" s="15" t="s">
        <v>35</v>
      </c>
      <c r="N70" s="35" t="s">
        <v>435</v>
      </c>
      <c r="O70" s="15" t="s">
        <v>436</v>
      </c>
      <c r="P70" s="15">
        <v>395</v>
      </c>
      <c r="Q70" s="42" t="s">
        <v>38</v>
      </c>
      <c r="R70" s="15">
        <v>32</v>
      </c>
      <c r="S70" s="15">
        <v>237</v>
      </c>
      <c r="T70" s="35" t="s">
        <v>437</v>
      </c>
    </row>
    <row r="71" s="1" customFormat="1" ht="80" customHeight="1" spans="1:20">
      <c r="A71" s="19">
        <v>56</v>
      </c>
      <c r="B71" s="15" t="s">
        <v>95</v>
      </c>
      <c r="C71" s="15" t="s">
        <v>8</v>
      </c>
      <c r="D71" s="15" t="s">
        <v>316</v>
      </c>
      <c r="E71" s="15" t="s">
        <v>13</v>
      </c>
      <c r="F71" s="36" t="s">
        <v>438</v>
      </c>
      <c r="G71" s="22" t="s">
        <v>439</v>
      </c>
      <c r="H71" s="15" t="s">
        <v>440</v>
      </c>
      <c r="I71" s="15" t="s">
        <v>101</v>
      </c>
      <c r="J71" s="36">
        <v>44896</v>
      </c>
      <c r="K71" s="36">
        <v>44986</v>
      </c>
      <c r="L71" s="15" t="s">
        <v>35</v>
      </c>
      <c r="M71" s="15" t="s">
        <v>35</v>
      </c>
      <c r="N71" s="45" t="s">
        <v>441</v>
      </c>
      <c r="O71" s="21" t="s">
        <v>418</v>
      </c>
      <c r="P71" s="15">
        <v>101.1</v>
      </c>
      <c r="Q71" s="42" t="s">
        <v>38</v>
      </c>
      <c r="R71" s="15">
        <v>20</v>
      </c>
      <c r="S71" s="15">
        <v>1.1</v>
      </c>
      <c r="T71" s="35" t="s">
        <v>442</v>
      </c>
    </row>
    <row r="72" s="1" customFormat="1" ht="223" customHeight="1" spans="1:20">
      <c r="A72" s="19">
        <v>57</v>
      </c>
      <c r="B72" s="15" t="s">
        <v>95</v>
      </c>
      <c r="C72" s="15" t="s">
        <v>8</v>
      </c>
      <c r="D72" s="15" t="s">
        <v>316</v>
      </c>
      <c r="E72" s="15" t="s">
        <v>21</v>
      </c>
      <c r="F72" s="15" t="s">
        <v>443</v>
      </c>
      <c r="G72" s="22" t="s">
        <v>444</v>
      </c>
      <c r="H72" s="15" t="s">
        <v>445</v>
      </c>
      <c r="I72" s="15" t="s">
        <v>101</v>
      </c>
      <c r="J72" s="36">
        <v>44896</v>
      </c>
      <c r="K72" s="36">
        <v>44986</v>
      </c>
      <c r="L72" s="15" t="s">
        <v>35</v>
      </c>
      <c r="M72" s="15" t="s">
        <v>35</v>
      </c>
      <c r="N72" s="76" t="s">
        <v>446</v>
      </c>
      <c r="O72" s="21" t="s">
        <v>447</v>
      </c>
      <c r="P72" s="15">
        <v>220.25</v>
      </c>
      <c r="Q72" s="42" t="s">
        <v>38</v>
      </c>
      <c r="R72" s="15">
        <v>18.1</v>
      </c>
      <c r="S72" s="15">
        <v>132.15</v>
      </c>
      <c r="T72" s="35" t="s">
        <v>448</v>
      </c>
    </row>
    <row r="73" s="1" customFormat="1" ht="248" customHeight="1" spans="1:20">
      <c r="A73" s="19">
        <v>58</v>
      </c>
      <c r="B73" s="15" t="s">
        <v>95</v>
      </c>
      <c r="C73" s="15" t="s">
        <v>8</v>
      </c>
      <c r="D73" s="15" t="s">
        <v>316</v>
      </c>
      <c r="E73" s="15" t="s">
        <v>21</v>
      </c>
      <c r="F73" s="15" t="s">
        <v>443</v>
      </c>
      <c r="G73" s="22" t="s">
        <v>449</v>
      </c>
      <c r="H73" s="15" t="s">
        <v>450</v>
      </c>
      <c r="I73" s="15" t="s">
        <v>101</v>
      </c>
      <c r="J73" s="36">
        <v>44896</v>
      </c>
      <c r="K73" s="36">
        <v>44986</v>
      </c>
      <c r="L73" s="15" t="s">
        <v>35</v>
      </c>
      <c r="M73" s="15" t="s">
        <v>35</v>
      </c>
      <c r="N73" s="77" t="s">
        <v>451</v>
      </c>
      <c r="O73" s="78" t="s">
        <v>452</v>
      </c>
      <c r="P73" s="15">
        <v>68</v>
      </c>
      <c r="Q73" s="42" t="s">
        <v>38</v>
      </c>
      <c r="R73" s="15">
        <v>6.2</v>
      </c>
      <c r="S73" s="15">
        <v>40.8</v>
      </c>
      <c r="T73" s="35" t="s">
        <v>453</v>
      </c>
    </row>
    <row r="74" s="1" customFormat="1" ht="80" customHeight="1" spans="1:20">
      <c r="A74" s="19">
        <v>59</v>
      </c>
      <c r="B74" s="15" t="s">
        <v>95</v>
      </c>
      <c r="C74" s="15" t="s">
        <v>8</v>
      </c>
      <c r="D74" s="15" t="s">
        <v>316</v>
      </c>
      <c r="E74" s="15" t="s">
        <v>110</v>
      </c>
      <c r="F74" s="15" t="s">
        <v>454</v>
      </c>
      <c r="G74" s="22" t="s">
        <v>455</v>
      </c>
      <c r="H74" s="15" t="s">
        <v>456</v>
      </c>
      <c r="I74" s="15" t="s">
        <v>101</v>
      </c>
      <c r="J74" s="36">
        <v>44896</v>
      </c>
      <c r="K74" s="36">
        <v>44986</v>
      </c>
      <c r="L74" s="15" t="s">
        <v>35</v>
      </c>
      <c r="M74" s="15" t="s">
        <v>35</v>
      </c>
      <c r="N74" s="35" t="s">
        <v>457</v>
      </c>
      <c r="O74" s="15" t="s">
        <v>458</v>
      </c>
      <c r="P74" s="15">
        <v>130</v>
      </c>
      <c r="Q74" s="42" t="s">
        <v>38</v>
      </c>
      <c r="R74" s="15">
        <v>11</v>
      </c>
      <c r="S74" s="15">
        <v>78</v>
      </c>
      <c r="T74" s="35" t="s">
        <v>459</v>
      </c>
    </row>
    <row r="75" s="1" customFormat="1" ht="86" customHeight="1" spans="1:20">
      <c r="A75" s="19">
        <v>60</v>
      </c>
      <c r="B75" s="15" t="s">
        <v>95</v>
      </c>
      <c r="C75" s="15" t="s">
        <v>8</v>
      </c>
      <c r="D75" s="15" t="s">
        <v>316</v>
      </c>
      <c r="E75" s="15" t="s">
        <v>110</v>
      </c>
      <c r="F75" s="15" t="s">
        <v>454</v>
      </c>
      <c r="G75" s="22" t="s">
        <v>460</v>
      </c>
      <c r="H75" s="15" t="s">
        <v>461</v>
      </c>
      <c r="I75" s="15" t="s">
        <v>101</v>
      </c>
      <c r="J75" s="36">
        <v>44896</v>
      </c>
      <c r="K75" s="36">
        <v>44986</v>
      </c>
      <c r="L75" s="15" t="s">
        <v>35</v>
      </c>
      <c r="M75" s="15" t="s">
        <v>35</v>
      </c>
      <c r="N75" s="35" t="s">
        <v>462</v>
      </c>
      <c r="O75" s="15" t="s">
        <v>418</v>
      </c>
      <c r="P75" s="15">
        <v>104</v>
      </c>
      <c r="Q75" s="42" t="s">
        <v>38</v>
      </c>
      <c r="R75" s="15">
        <v>20</v>
      </c>
      <c r="S75" s="15">
        <v>4</v>
      </c>
      <c r="T75" s="35" t="s">
        <v>463</v>
      </c>
    </row>
    <row r="76" s="1" customFormat="1" ht="82" customHeight="1" spans="1:20">
      <c r="A76" s="19">
        <v>61</v>
      </c>
      <c r="B76" s="15" t="s">
        <v>95</v>
      </c>
      <c r="C76" s="15" t="s">
        <v>8</v>
      </c>
      <c r="D76" s="15" t="s">
        <v>316</v>
      </c>
      <c r="E76" s="15" t="s">
        <v>110</v>
      </c>
      <c r="F76" s="15" t="s">
        <v>464</v>
      </c>
      <c r="G76" s="22" t="s">
        <v>465</v>
      </c>
      <c r="H76" s="15" t="s">
        <v>466</v>
      </c>
      <c r="I76" s="15" t="s">
        <v>101</v>
      </c>
      <c r="J76" s="36">
        <v>44896</v>
      </c>
      <c r="K76" s="36">
        <v>44986</v>
      </c>
      <c r="L76" s="15" t="s">
        <v>35</v>
      </c>
      <c r="M76" s="15" t="s">
        <v>35</v>
      </c>
      <c r="N76" s="35" t="s">
        <v>467</v>
      </c>
      <c r="O76" s="15" t="s">
        <v>418</v>
      </c>
      <c r="P76" s="15">
        <v>250</v>
      </c>
      <c r="Q76" s="42" t="s">
        <v>38</v>
      </c>
      <c r="R76" s="15">
        <v>20</v>
      </c>
      <c r="S76" s="15">
        <v>150</v>
      </c>
      <c r="T76" s="35" t="s">
        <v>468</v>
      </c>
    </row>
    <row r="77" s="1" customFormat="1" ht="409" customHeight="1" spans="1:20">
      <c r="A77" s="19">
        <v>62</v>
      </c>
      <c r="B77" s="15" t="s">
        <v>95</v>
      </c>
      <c r="C77" s="15" t="s">
        <v>8</v>
      </c>
      <c r="D77" s="15" t="s">
        <v>316</v>
      </c>
      <c r="E77" s="15" t="s">
        <v>110</v>
      </c>
      <c r="F77" s="15" t="s">
        <v>464</v>
      </c>
      <c r="G77" s="22" t="s">
        <v>469</v>
      </c>
      <c r="H77" s="15" t="s">
        <v>470</v>
      </c>
      <c r="I77" s="15" t="s">
        <v>101</v>
      </c>
      <c r="J77" s="36">
        <v>44896</v>
      </c>
      <c r="K77" s="36">
        <v>44986</v>
      </c>
      <c r="L77" s="15" t="s">
        <v>35</v>
      </c>
      <c r="M77" s="15" t="s">
        <v>35</v>
      </c>
      <c r="N77" s="45" t="s">
        <v>471</v>
      </c>
      <c r="O77" s="15" t="s">
        <v>418</v>
      </c>
      <c r="P77" s="15">
        <v>100.5</v>
      </c>
      <c r="Q77" s="42" t="s">
        <v>38</v>
      </c>
      <c r="R77" s="15">
        <v>20</v>
      </c>
      <c r="S77" s="15">
        <v>0.5</v>
      </c>
      <c r="T77" s="35" t="s">
        <v>472</v>
      </c>
    </row>
    <row r="78" s="1" customFormat="1" ht="409" customHeight="1" spans="1:20">
      <c r="A78" s="19">
        <v>63</v>
      </c>
      <c r="B78" s="15" t="s">
        <v>95</v>
      </c>
      <c r="C78" s="15" t="s">
        <v>8</v>
      </c>
      <c r="D78" s="15" t="s">
        <v>316</v>
      </c>
      <c r="E78" s="15" t="s">
        <v>110</v>
      </c>
      <c r="F78" s="15" t="s">
        <v>464</v>
      </c>
      <c r="G78" s="22" t="s">
        <v>473</v>
      </c>
      <c r="H78" s="15" t="s">
        <v>474</v>
      </c>
      <c r="I78" s="15" t="s">
        <v>101</v>
      </c>
      <c r="J78" s="36">
        <v>44896</v>
      </c>
      <c r="K78" s="36">
        <v>44986</v>
      </c>
      <c r="L78" s="15" t="s">
        <v>35</v>
      </c>
      <c r="M78" s="15" t="s">
        <v>35</v>
      </c>
      <c r="N78" s="79" t="s">
        <v>475</v>
      </c>
      <c r="O78" s="21" t="s">
        <v>476</v>
      </c>
      <c r="P78" s="15">
        <v>500</v>
      </c>
      <c r="Q78" s="42" t="s">
        <v>38</v>
      </c>
      <c r="R78" s="15">
        <v>40</v>
      </c>
      <c r="S78" s="15">
        <v>300</v>
      </c>
      <c r="T78" s="35" t="s">
        <v>477</v>
      </c>
    </row>
    <row r="79" s="1" customFormat="1" ht="81" customHeight="1" spans="1:20">
      <c r="A79" s="19">
        <v>64</v>
      </c>
      <c r="B79" s="15" t="s">
        <v>95</v>
      </c>
      <c r="C79" s="15" t="s">
        <v>8</v>
      </c>
      <c r="D79" s="15" t="s">
        <v>316</v>
      </c>
      <c r="E79" s="15" t="s">
        <v>317</v>
      </c>
      <c r="F79" s="15" t="s">
        <v>478</v>
      </c>
      <c r="G79" s="22" t="s">
        <v>479</v>
      </c>
      <c r="H79" s="15" t="s">
        <v>480</v>
      </c>
      <c r="I79" s="15" t="s">
        <v>101</v>
      </c>
      <c r="J79" s="36">
        <v>44896</v>
      </c>
      <c r="K79" s="36">
        <v>44986</v>
      </c>
      <c r="L79" s="15" t="s">
        <v>35</v>
      </c>
      <c r="M79" s="15" t="s">
        <v>35</v>
      </c>
      <c r="N79" s="45" t="s">
        <v>481</v>
      </c>
      <c r="O79" s="21" t="s">
        <v>482</v>
      </c>
      <c r="P79" s="15">
        <v>120</v>
      </c>
      <c r="Q79" s="42" t="s">
        <v>38</v>
      </c>
      <c r="R79" s="15">
        <v>10</v>
      </c>
      <c r="S79" s="15">
        <v>72</v>
      </c>
      <c r="T79" s="35" t="s">
        <v>483</v>
      </c>
    </row>
    <row r="80" s="1" customFormat="1" ht="87" customHeight="1" spans="1:20">
      <c r="A80" s="19">
        <v>65</v>
      </c>
      <c r="B80" s="15" t="s">
        <v>95</v>
      </c>
      <c r="C80" s="15" t="s">
        <v>8</v>
      </c>
      <c r="D80" s="15" t="s">
        <v>316</v>
      </c>
      <c r="E80" s="15" t="s">
        <v>110</v>
      </c>
      <c r="F80" s="15" t="s">
        <v>484</v>
      </c>
      <c r="G80" s="22" t="s">
        <v>485</v>
      </c>
      <c r="H80" s="15" t="s">
        <v>486</v>
      </c>
      <c r="I80" s="15" t="s">
        <v>101</v>
      </c>
      <c r="J80" s="36">
        <v>44896</v>
      </c>
      <c r="K80" s="36">
        <v>44986</v>
      </c>
      <c r="L80" s="15" t="s">
        <v>35</v>
      </c>
      <c r="M80" s="15" t="s">
        <v>35</v>
      </c>
      <c r="N80" s="45" t="s">
        <v>487</v>
      </c>
      <c r="O80" s="21" t="s">
        <v>418</v>
      </c>
      <c r="P80" s="15">
        <v>104</v>
      </c>
      <c r="Q80" s="42" t="s">
        <v>38</v>
      </c>
      <c r="R80" s="15">
        <v>20</v>
      </c>
      <c r="S80" s="15">
        <v>4</v>
      </c>
      <c r="T80" s="35" t="s">
        <v>488</v>
      </c>
    </row>
    <row r="81" s="1" customFormat="1" ht="33" customHeight="1" spans="1:20">
      <c r="A81" s="19"/>
      <c r="B81" s="20" t="s">
        <v>489</v>
      </c>
      <c r="C81" s="15"/>
      <c r="D81" s="15"/>
      <c r="E81" s="15"/>
      <c r="F81" s="15"/>
      <c r="G81" s="19"/>
      <c r="H81" s="15"/>
      <c r="I81" s="15"/>
      <c r="J81" s="15"/>
      <c r="K81" s="15"/>
      <c r="L81" s="15"/>
      <c r="M81" s="15"/>
      <c r="N81" s="35"/>
      <c r="O81" s="15"/>
      <c r="P81" s="33">
        <f>P82+P146</f>
        <v>7664.9</v>
      </c>
      <c r="Q81" s="33"/>
      <c r="R81" s="33">
        <f>R82+R146</f>
        <v>2534</v>
      </c>
      <c r="S81" s="33">
        <f>S82+S146</f>
        <v>10</v>
      </c>
      <c r="T81" s="35"/>
    </row>
    <row r="82" s="1" customFormat="1" ht="37" customHeight="1" spans="1:20">
      <c r="A82" s="19"/>
      <c r="B82" s="21" t="s">
        <v>490</v>
      </c>
      <c r="C82" s="15"/>
      <c r="D82" s="15"/>
      <c r="E82" s="15"/>
      <c r="F82" s="15"/>
      <c r="G82" s="19"/>
      <c r="H82" s="15"/>
      <c r="I82" s="15"/>
      <c r="J82" s="15"/>
      <c r="K82" s="15"/>
      <c r="L82" s="15"/>
      <c r="M82" s="15"/>
      <c r="N82" s="35"/>
      <c r="O82" s="15"/>
      <c r="P82" s="33">
        <f>P83+P129+P134+P136</f>
        <v>3635.9</v>
      </c>
      <c r="Q82" s="33"/>
      <c r="R82" s="33">
        <f>R83+R129+R134+R136</f>
        <v>1715</v>
      </c>
      <c r="S82" s="33">
        <f>S83+S129+S134+S136</f>
        <v>10</v>
      </c>
      <c r="T82" s="35"/>
    </row>
    <row r="83" s="1" customFormat="1" ht="43" customHeight="1" spans="1:20">
      <c r="A83" s="19"/>
      <c r="B83" s="21" t="s">
        <v>491</v>
      </c>
      <c r="C83" s="15"/>
      <c r="D83" s="15"/>
      <c r="E83" s="15"/>
      <c r="F83" s="15"/>
      <c r="G83" s="19"/>
      <c r="H83" s="15"/>
      <c r="I83" s="15"/>
      <c r="J83" s="15"/>
      <c r="K83" s="15"/>
      <c r="L83" s="15"/>
      <c r="M83" s="15"/>
      <c r="N83" s="35"/>
      <c r="O83" s="15"/>
      <c r="P83" s="33">
        <f>SUM(P84:P128)</f>
        <v>1191.6</v>
      </c>
      <c r="Q83" s="33"/>
      <c r="R83" s="33">
        <f>SUM(R84:R128)</f>
        <v>1151.6</v>
      </c>
      <c r="S83" s="33">
        <f>SUM(S84:S128)</f>
        <v>10</v>
      </c>
      <c r="T83" s="35"/>
    </row>
    <row r="84" s="1" customFormat="1" ht="111" customHeight="1" spans="1:20">
      <c r="A84" s="19">
        <v>66</v>
      </c>
      <c r="B84" s="15" t="s">
        <v>492</v>
      </c>
      <c r="C84" s="15" t="s">
        <v>7</v>
      </c>
      <c r="D84" s="15" t="s">
        <v>493</v>
      </c>
      <c r="E84" s="15" t="s">
        <v>12</v>
      </c>
      <c r="F84" s="15" t="s">
        <v>494</v>
      </c>
      <c r="G84" s="22" t="s">
        <v>495</v>
      </c>
      <c r="H84" s="15" t="s">
        <v>496</v>
      </c>
      <c r="I84" s="15" t="s">
        <v>497</v>
      </c>
      <c r="J84" s="36">
        <v>44986</v>
      </c>
      <c r="K84" s="36">
        <v>45170</v>
      </c>
      <c r="L84" s="15" t="s">
        <v>498</v>
      </c>
      <c r="M84" s="15" t="s">
        <v>499</v>
      </c>
      <c r="N84" s="80" t="s">
        <v>500</v>
      </c>
      <c r="O84" s="15" t="s">
        <v>501</v>
      </c>
      <c r="P84" s="33">
        <v>45</v>
      </c>
      <c r="Q84" s="42" t="s">
        <v>38</v>
      </c>
      <c r="R84" s="33">
        <v>45</v>
      </c>
      <c r="S84" s="33"/>
      <c r="T84" s="90" t="s">
        <v>502</v>
      </c>
    </row>
    <row r="85" s="1" customFormat="1" ht="203" customHeight="1" spans="1:20">
      <c r="A85" s="19">
        <v>67</v>
      </c>
      <c r="B85" s="15" t="s">
        <v>492</v>
      </c>
      <c r="C85" s="15" t="s">
        <v>7</v>
      </c>
      <c r="D85" s="15" t="s">
        <v>493</v>
      </c>
      <c r="E85" s="15" t="s">
        <v>317</v>
      </c>
      <c r="F85" s="15" t="s">
        <v>503</v>
      </c>
      <c r="G85" s="22" t="s">
        <v>504</v>
      </c>
      <c r="H85" s="15" t="s">
        <v>505</v>
      </c>
      <c r="I85" s="15" t="s">
        <v>101</v>
      </c>
      <c r="J85" s="36">
        <v>45017</v>
      </c>
      <c r="K85" s="36">
        <v>45139</v>
      </c>
      <c r="L85" s="15" t="s">
        <v>498</v>
      </c>
      <c r="M85" s="15" t="s">
        <v>317</v>
      </c>
      <c r="N85" s="35" t="s">
        <v>506</v>
      </c>
      <c r="O85" s="15" t="s">
        <v>507</v>
      </c>
      <c r="P85" s="15">
        <v>48</v>
      </c>
      <c r="Q85" s="42" t="s">
        <v>38</v>
      </c>
      <c r="R85" s="15">
        <v>48</v>
      </c>
      <c r="S85" s="15"/>
      <c r="T85" s="35" t="s">
        <v>508</v>
      </c>
    </row>
    <row r="86" s="1" customFormat="1" ht="76" customHeight="1" spans="1:20">
      <c r="A86" s="19">
        <v>68</v>
      </c>
      <c r="B86" s="15" t="s">
        <v>492</v>
      </c>
      <c r="C86" s="15" t="s">
        <v>7</v>
      </c>
      <c r="D86" s="15" t="s">
        <v>493</v>
      </c>
      <c r="E86" s="70" t="s">
        <v>17</v>
      </c>
      <c r="F86" s="71" t="s">
        <v>509</v>
      </c>
      <c r="G86" s="22" t="s">
        <v>510</v>
      </c>
      <c r="H86" s="72" t="s">
        <v>511</v>
      </c>
      <c r="I86" s="72" t="s">
        <v>101</v>
      </c>
      <c r="J86" s="40" t="s">
        <v>512</v>
      </c>
      <c r="K86" s="40" t="s">
        <v>125</v>
      </c>
      <c r="L86" s="72" t="s">
        <v>498</v>
      </c>
      <c r="M86" s="72" t="s">
        <v>513</v>
      </c>
      <c r="N86" s="69" t="s">
        <v>514</v>
      </c>
      <c r="O86" s="15" t="s">
        <v>515</v>
      </c>
      <c r="P86" s="81">
        <v>20</v>
      </c>
      <c r="Q86" s="42" t="s">
        <v>38</v>
      </c>
      <c r="R86" s="81">
        <v>20</v>
      </c>
      <c r="S86" s="15" t="s">
        <v>516</v>
      </c>
      <c r="T86" s="69" t="s">
        <v>517</v>
      </c>
    </row>
    <row r="87" s="1" customFormat="1" ht="76" customHeight="1" spans="1:20">
      <c r="A87" s="19">
        <v>69</v>
      </c>
      <c r="B87" s="15" t="s">
        <v>492</v>
      </c>
      <c r="C87" s="15" t="s">
        <v>7</v>
      </c>
      <c r="D87" s="15" t="s">
        <v>493</v>
      </c>
      <c r="E87" s="21" t="s">
        <v>21</v>
      </c>
      <c r="F87" s="21" t="s">
        <v>518</v>
      </c>
      <c r="G87" s="22" t="s">
        <v>519</v>
      </c>
      <c r="H87" s="21" t="s">
        <v>520</v>
      </c>
      <c r="I87" s="15" t="s">
        <v>155</v>
      </c>
      <c r="J87" s="36">
        <v>44927</v>
      </c>
      <c r="K87" s="36">
        <v>45261</v>
      </c>
      <c r="L87" s="21" t="s">
        <v>498</v>
      </c>
      <c r="M87" s="21" t="s">
        <v>184</v>
      </c>
      <c r="N87" s="45" t="s">
        <v>521</v>
      </c>
      <c r="O87" s="21" t="s">
        <v>522</v>
      </c>
      <c r="P87" s="38">
        <v>4</v>
      </c>
      <c r="Q87" s="42" t="s">
        <v>38</v>
      </c>
      <c r="R87" s="38">
        <v>4</v>
      </c>
      <c r="S87" s="38"/>
      <c r="T87" s="35" t="s">
        <v>523</v>
      </c>
    </row>
    <row r="88" s="1" customFormat="1" ht="76" customHeight="1" spans="1:20">
      <c r="A88" s="19">
        <v>70</v>
      </c>
      <c r="B88" s="15" t="s">
        <v>492</v>
      </c>
      <c r="C88" s="15" t="s">
        <v>7</v>
      </c>
      <c r="D88" s="15" t="s">
        <v>493</v>
      </c>
      <c r="E88" s="21" t="s">
        <v>21</v>
      </c>
      <c r="F88" s="21" t="s">
        <v>518</v>
      </c>
      <c r="G88" s="22" t="s">
        <v>524</v>
      </c>
      <c r="H88" s="21" t="s">
        <v>525</v>
      </c>
      <c r="I88" s="24" t="s">
        <v>101</v>
      </c>
      <c r="J88" s="36">
        <v>44927</v>
      </c>
      <c r="K88" s="36">
        <v>45261</v>
      </c>
      <c r="L88" s="21" t="s">
        <v>498</v>
      </c>
      <c r="M88" s="21" t="s">
        <v>184</v>
      </c>
      <c r="N88" s="45" t="s">
        <v>526</v>
      </c>
      <c r="O88" s="21" t="s">
        <v>515</v>
      </c>
      <c r="P88" s="38">
        <v>46</v>
      </c>
      <c r="Q88" s="42" t="s">
        <v>38</v>
      </c>
      <c r="R88" s="38">
        <v>46</v>
      </c>
      <c r="S88" s="38"/>
      <c r="T88" s="35" t="s">
        <v>527</v>
      </c>
    </row>
    <row r="89" s="1" customFormat="1" ht="76" customHeight="1" spans="1:20">
      <c r="A89" s="19">
        <v>71</v>
      </c>
      <c r="B89" s="15" t="s">
        <v>492</v>
      </c>
      <c r="C89" s="15" t="s">
        <v>7</v>
      </c>
      <c r="D89" s="15" t="s">
        <v>493</v>
      </c>
      <c r="E89" s="21" t="s">
        <v>21</v>
      </c>
      <c r="F89" s="21" t="s">
        <v>528</v>
      </c>
      <c r="G89" s="22" t="s">
        <v>529</v>
      </c>
      <c r="H89" s="21" t="s">
        <v>530</v>
      </c>
      <c r="I89" s="21" t="s">
        <v>155</v>
      </c>
      <c r="J89" s="36">
        <v>44927</v>
      </c>
      <c r="K89" s="36">
        <v>45261</v>
      </c>
      <c r="L89" s="15" t="s">
        <v>498</v>
      </c>
      <c r="M89" s="15" t="s">
        <v>184</v>
      </c>
      <c r="N89" s="35" t="s">
        <v>531</v>
      </c>
      <c r="O89" s="15" t="s">
        <v>532</v>
      </c>
      <c r="P89" s="33">
        <v>2</v>
      </c>
      <c r="Q89" s="42" t="s">
        <v>38</v>
      </c>
      <c r="R89" s="33">
        <v>2</v>
      </c>
      <c r="S89" s="57"/>
      <c r="T89" s="45" t="s">
        <v>533</v>
      </c>
    </row>
    <row r="90" s="1" customFormat="1" ht="76" customHeight="1" spans="1:20">
      <c r="A90" s="19">
        <v>72</v>
      </c>
      <c r="B90" s="15" t="s">
        <v>492</v>
      </c>
      <c r="C90" s="15" t="s">
        <v>7</v>
      </c>
      <c r="D90" s="15" t="s">
        <v>493</v>
      </c>
      <c r="E90" s="21" t="s">
        <v>21</v>
      </c>
      <c r="F90" s="21" t="s">
        <v>534</v>
      </c>
      <c r="G90" s="22" t="s">
        <v>535</v>
      </c>
      <c r="H90" s="21" t="s">
        <v>536</v>
      </c>
      <c r="I90" s="21" t="s">
        <v>155</v>
      </c>
      <c r="J90" s="36">
        <v>44927</v>
      </c>
      <c r="K90" s="36">
        <v>45261</v>
      </c>
      <c r="L90" s="15" t="s">
        <v>498</v>
      </c>
      <c r="M90" s="15" t="s">
        <v>184</v>
      </c>
      <c r="N90" s="35" t="s">
        <v>537</v>
      </c>
      <c r="O90" s="15" t="s">
        <v>538</v>
      </c>
      <c r="P90" s="33">
        <v>2</v>
      </c>
      <c r="Q90" s="42" t="s">
        <v>38</v>
      </c>
      <c r="R90" s="33">
        <v>2</v>
      </c>
      <c r="S90" s="38"/>
      <c r="T90" s="45" t="s">
        <v>539</v>
      </c>
    </row>
    <row r="91" s="1" customFormat="1" ht="76" customHeight="1" spans="1:20">
      <c r="A91" s="19">
        <v>73</v>
      </c>
      <c r="B91" s="15" t="s">
        <v>492</v>
      </c>
      <c r="C91" s="15" t="s">
        <v>7</v>
      </c>
      <c r="D91" s="15" t="s">
        <v>493</v>
      </c>
      <c r="E91" s="15" t="s">
        <v>27</v>
      </c>
      <c r="F91" s="15" t="s">
        <v>540</v>
      </c>
      <c r="G91" s="22" t="s">
        <v>541</v>
      </c>
      <c r="H91" s="15" t="s">
        <v>542</v>
      </c>
      <c r="I91" s="15" t="s">
        <v>101</v>
      </c>
      <c r="J91" s="36">
        <v>44986</v>
      </c>
      <c r="K91" s="36">
        <v>45139</v>
      </c>
      <c r="L91" s="15" t="s">
        <v>498</v>
      </c>
      <c r="M91" s="15" t="s">
        <v>142</v>
      </c>
      <c r="N91" s="35" t="s">
        <v>543</v>
      </c>
      <c r="O91" s="82" t="s">
        <v>544</v>
      </c>
      <c r="P91" s="33">
        <v>10</v>
      </c>
      <c r="Q91" s="42" t="s">
        <v>38</v>
      </c>
      <c r="R91" s="33">
        <v>10</v>
      </c>
      <c r="S91" s="33"/>
      <c r="T91" s="35" t="s">
        <v>545</v>
      </c>
    </row>
    <row r="92" s="1" customFormat="1" ht="68" customHeight="1" spans="1:20">
      <c r="A92" s="19">
        <v>74</v>
      </c>
      <c r="B92" s="15" t="s">
        <v>492</v>
      </c>
      <c r="C92" s="15" t="s">
        <v>7</v>
      </c>
      <c r="D92" s="15" t="s">
        <v>493</v>
      </c>
      <c r="E92" s="15" t="s">
        <v>30</v>
      </c>
      <c r="F92" s="15" t="s">
        <v>546</v>
      </c>
      <c r="G92" s="22" t="s">
        <v>547</v>
      </c>
      <c r="H92" s="15" t="s">
        <v>548</v>
      </c>
      <c r="I92" s="15" t="s">
        <v>101</v>
      </c>
      <c r="J92" s="36">
        <v>44986</v>
      </c>
      <c r="K92" s="36">
        <v>45170</v>
      </c>
      <c r="L92" s="15" t="s">
        <v>498</v>
      </c>
      <c r="M92" s="15" t="s">
        <v>549</v>
      </c>
      <c r="N92" s="35" t="s">
        <v>550</v>
      </c>
      <c r="O92" s="15" t="s">
        <v>551</v>
      </c>
      <c r="P92" s="33">
        <v>30.8</v>
      </c>
      <c r="Q92" s="42" t="s">
        <v>38</v>
      </c>
      <c r="R92" s="33">
        <v>30.8</v>
      </c>
      <c r="S92" s="33"/>
      <c r="T92" s="90" t="s">
        <v>552</v>
      </c>
    </row>
    <row r="93" s="1" customFormat="1" ht="68" customHeight="1" spans="1:20">
      <c r="A93" s="19">
        <v>75</v>
      </c>
      <c r="B93" s="15" t="s">
        <v>492</v>
      </c>
      <c r="C93" s="15" t="s">
        <v>7</v>
      </c>
      <c r="D93" s="15" t="s">
        <v>493</v>
      </c>
      <c r="E93" s="15" t="s">
        <v>306</v>
      </c>
      <c r="F93" s="15" t="s">
        <v>553</v>
      </c>
      <c r="G93" s="22" t="s">
        <v>554</v>
      </c>
      <c r="H93" s="15" t="s">
        <v>555</v>
      </c>
      <c r="I93" s="15" t="s">
        <v>101</v>
      </c>
      <c r="J93" s="40" t="s">
        <v>124</v>
      </c>
      <c r="K93" s="40" t="s">
        <v>310</v>
      </c>
      <c r="L93" s="15" t="s">
        <v>498</v>
      </c>
      <c r="M93" s="15" t="s">
        <v>311</v>
      </c>
      <c r="N93" s="35" t="s">
        <v>556</v>
      </c>
      <c r="O93" s="15" t="s">
        <v>557</v>
      </c>
      <c r="P93" s="33">
        <v>100</v>
      </c>
      <c r="Q93" s="42" t="s">
        <v>38</v>
      </c>
      <c r="R93" s="33">
        <v>100</v>
      </c>
      <c r="S93" s="33"/>
      <c r="T93" s="68" t="s">
        <v>558</v>
      </c>
    </row>
    <row r="94" s="1" customFormat="1" ht="83" customHeight="1" spans="1:20">
      <c r="A94" s="19">
        <v>76</v>
      </c>
      <c r="B94" s="15" t="s">
        <v>492</v>
      </c>
      <c r="C94" s="15" t="s">
        <v>7</v>
      </c>
      <c r="D94" s="15" t="s">
        <v>493</v>
      </c>
      <c r="E94" s="15" t="s">
        <v>16</v>
      </c>
      <c r="F94" s="21" t="s">
        <v>559</v>
      </c>
      <c r="G94" s="22" t="s">
        <v>560</v>
      </c>
      <c r="H94" s="21" t="s">
        <v>561</v>
      </c>
      <c r="I94" s="24" t="s">
        <v>562</v>
      </c>
      <c r="J94" s="36">
        <v>45078</v>
      </c>
      <c r="K94" s="36">
        <v>45261</v>
      </c>
      <c r="L94" s="15" t="s">
        <v>498</v>
      </c>
      <c r="M94" s="15" t="s">
        <v>563</v>
      </c>
      <c r="N94" s="35" t="s">
        <v>564</v>
      </c>
      <c r="O94" s="15" t="s">
        <v>565</v>
      </c>
      <c r="P94" s="83">
        <v>100</v>
      </c>
      <c r="Q94" s="42" t="s">
        <v>38</v>
      </c>
      <c r="R94" s="83">
        <v>100</v>
      </c>
      <c r="S94" s="83"/>
      <c r="T94" s="35" t="s">
        <v>566</v>
      </c>
    </row>
    <row r="95" s="1" customFormat="1" ht="83" customHeight="1" spans="1:20">
      <c r="A95" s="19">
        <v>77</v>
      </c>
      <c r="B95" s="15" t="s">
        <v>492</v>
      </c>
      <c r="C95" s="15" t="s">
        <v>7</v>
      </c>
      <c r="D95" s="15" t="s">
        <v>493</v>
      </c>
      <c r="E95" s="15" t="s">
        <v>16</v>
      </c>
      <c r="F95" s="15" t="s">
        <v>567</v>
      </c>
      <c r="G95" s="22" t="s">
        <v>568</v>
      </c>
      <c r="H95" s="21" t="s">
        <v>569</v>
      </c>
      <c r="I95" s="15" t="s">
        <v>101</v>
      </c>
      <c r="J95" s="36">
        <v>45078</v>
      </c>
      <c r="K95" s="36">
        <v>45170</v>
      </c>
      <c r="L95" s="15" t="s">
        <v>498</v>
      </c>
      <c r="M95" s="15" t="s">
        <v>563</v>
      </c>
      <c r="N95" s="45" t="s">
        <v>570</v>
      </c>
      <c r="O95" s="15" t="s">
        <v>571</v>
      </c>
      <c r="P95" s="15">
        <v>40</v>
      </c>
      <c r="Q95" s="42" t="s">
        <v>38</v>
      </c>
      <c r="R95" s="15">
        <v>30</v>
      </c>
      <c r="S95" s="15">
        <v>10</v>
      </c>
      <c r="T95" s="35" t="s">
        <v>572</v>
      </c>
    </row>
    <row r="96" s="1" customFormat="1" ht="83" customHeight="1" spans="1:20">
      <c r="A96" s="19">
        <v>78</v>
      </c>
      <c r="B96" s="21" t="s">
        <v>492</v>
      </c>
      <c r="C96" s="15" t="s">
        <v>7</v>
      </c>
      <c r="D96" s="15" t="s">
        <v>493</v>
      </c>
      <c r="E96" s="15" t="s">
        <v>24</v>
      </c>
      <c r="F96" s="15" t="s">
        <v>573</v>
      </c>
      <c r="G96" s="22" t="s">
        <v>574</v>
      </c>
      <c r="H96" s="15" t="s">
        <v>575</v>
      </c>
      <c r="I96" s="15" t="s">
        <v>101</v>
      </c>
      <c r="J96" s="40" t="s">
        <v>124</v>
      </c>
      <c r="K96" s="36">
        <v>45107</v>
      </c>
      <c r="L96" s="15" t="s">
        <v>498</v>
      </c>
      <c r="M96" s="15" t="s">
        <v>576</v>
      </c>
      <c r="N96" s="45" t="s">
        <v>577</v>
      </c>
      <c r="O96" s="37" t="s">
        <v>578</v>
      </c>
      <c r="P96" s="33">
        <v>33.6</v>
      </c>
      <c r="Q96" s="42" t="s">
        <v>38</v>
      </c>
      <c r="R96" s="33">
        <v>3.6</v>
      </c>
      <c r="S96" s="33"/>
      <c r="T96" s="35" t="s">
        <v>579</v>
      </c>
    </row>
    <row r="97" s="1" customFormat="1" ht="83" customHeight="1" spans="1:20">
      <c r="A97" s="19">
        <v>79</v>
      </c>
      <c r="B97" s="21" t="s">
        <v>492</v>
      </c>
      <c r="C97" s="15" t="s">
        <v>7</v>
      </c>
      <c r="D97" s="15" t="s">
        <v>493</v>
      </c>
      <c r="E97" s="15" t="s">
        <v>24</v>
      </c>
      <c r="F97" s="15" t="s">
        <v>580</v>
      </c>
      <c r="G97" s="22" t="s">
        <v>581</v>
      </c>
      <c r="H97" s="15" t="s">
        <v>582</v>
      </c>
      <c r="I97" s="15" t="s">
        <v>101</v>
      </c>
      <c r="J97" s="40" t="s">
        <v>124</v>
      </c>
      <c r="K97" s="36">
        <v>45108</v>
      </c>
      <c r="L97" s="15" t="s">
        <v>498</v>
      </c>
      <c r="M97" s="15" t="s">
        <v>576</v>
      </c>
      <c r="N97" s="45" t="s">
        <v>583</v>
      </c>
      <c r="O97" s="37" t="s">
        <v>584</v>
      </c>
      <c r="P97" s="33">
        <v>43</v>
      </c>
      <c r="Q97" s="42" t="s">
        <v>38</v>
      </c>
      <c r="R97" s="33">
        <v>43</v>
      </c>
      <c r="S97" s="33"/>
      <c r="T97" s="35" t="s">
        <v>585</v>
      </c>
    </row>
    <row r="98" s="1" customFormat="1" ht="92" customHeight="1" spans="1:20">
      <c r="A98" s="19">
        <v>80</v>
      </c>
      <c r="B98" s="15" t="s">
        <v>492</v>
      </c>
      <c r="C98" s="15" t="s">
        <v>7</v>
      </c>
      <c r="D98" s="15" t="s">
        <v>493</v>
      </c>
      <c r="E98" s="73" t="s">
        <v>26</v>
      </c>
      <c r="F98" s="73" t="s">
        <v>586</v>
      </c>
      <c r="G98" s="22" t="s">
        <v>587</v>
      </c>
      <c r="H98" s="74" t="s">
        <v>588</v>
      </c>
      <c r="I98" s="73" t="s">
        <v>155</v>
      </c>
      <c r="J98" s="36">
        <v>44958</v>
      </c>
      <c r="K98" s="36">
        <v>45047</v>
      </c>
      <c r="L98" s="73" t="s">
        <v>498</v>
      </c>
      <c r="M98" s="15" t="s">
        <v>589</v>
      </c>
      <c r="N98" s="35" t="s">
        <v>590</v>
      </c>
      <c r="O98" s="15" t="s">
        <v>591</v>
      </c>
      <c r="P98" s="84">
        <v>5</v>
      </c>
      <c r="Q98" s="42" t="s">
        <v>38</v>
      </c>
      <c r="R98" s="84">
        <v>5</v>
      </c>
      <c r="S98" s="91"/>
      <c r="T98" s="35" t="s">
        <v>592</v>
      </c>
    </row>
    <row r="99" s="1" customFormat="1" ht="93" customHeight="1" spans="1:20">
      <c r="A99" s="19">
        <v>81</v>
      </c>
      <c r="B99" s="15" t="s">
        <v>492</v>
      </c>
      <c r="C99" s="15" t="s">
        <v>7</v>
      </c>
      <c r="D99" s="15" t="s">
        <v>493</v>
      </c>
      <c r="E99" s="15" t="s">
        <v>26</v>
      </c>
      <c r="F99" s="15" t="s">
        <v>593</v>
      </c>
      <c r="G99" s="22" t="s">
        <v>594</v>
      </c>
      <c r="H99" s="15" t="s">
        <v>595</v>
      </c>
      <c r="I99" s="15" t="s">
        <v>155</v>
      </c>
      <c r="J99" s="36">
        <v>44986</v>
      </c>
      <c r="K99" s="36">
        <v>45170</v>
      </c>
      <c r="L99" s="73" t="s">
        <v>498</v>
      </c>
      <c r="M99" s="15" t="s">
        <v>589</v>
      </c>
      <c r="N99" s="35" t="s">
        <v>596</v>
      </c>
      <c r="O99" s="15" t="s">
        <v>597</v>
      </c>
      <c r="P99" s="33">
        <v>10</v>
      </c>
      <c r="Q99" s="42" t="s">
        <v>38</v>
      </c>
      <c r="R99" s="33">
        <v>10</v>
      </c>
      <c r="S99" s="33"/>
      <c r="T99" s="90" t="s">
        <v>598</v>
      </c>
    </row>
    <row r="100" s="1" customFormat="1" ht="94" customHeight="1" spans="1:20">
      <c r="A100" s="19">
        <v>82</v>
      </c>
      <c r="B100" s="15" t="s">
        <v>492</v>
      </c>
      <c r="C100" s="15" t="s">
        <v>7</v>
      </c>
      <c r="D100" s="15" t="s">
        <v>493</v>
      </c>
      <c r="E100" s="15" t="s">
        <v>26</v>
      </c>
      <c r="F100" s="15" t="s">
        <v>599</v>
      </c>
      <c r="G100" s="22" t="s">
        <v>600</v>
      </c>
      <c r="H100" s="15" t="s">
        <v>601</v>
      </c>
      <c r="I100" s="15" t="s">
        <v>155</v>
      </c>
      <c r="J100" s="36">
        <v>44958</v>
      </c>
      <c r="K100" s="36">
        <v>45078</v>
      </c>
      <c r="L100" s="15" t="s">
        <v>498</v>
      </c>
      <c r="M100" s="15" t="s">
        <v>589</v>
      </c>
      <c r="N100" s="35" t="s">
        <v>602</v>
      </c>
      <c r="O100" s="15" t="s">
        <v>603</v>
      </c>
      <c r="P100" s="33">
        <v>5</v>
      </c>
      <c r="Q100" s="42" t="s">
        <v>38</v>
      </c>
      <c r="R100" s="33">
        <v>5</v>
      </c>
      <c r="S100" s="33"/>
      <c r="T100" s="35" t="s">
        <v>604</v>
      </c>
    </row>
    <row r="101" s="1" customFormat="1" ht="72" customHeight="1" spans="1:20">
      <c r="A101" s="19">
        <v>83</v>
      </c>
      <c r="B101" s="73" t="s">
        <v>605</v>
      </c>
      <c r="C101" s="73" t="s">
        <v>7</v>
      </c>
      <c r="D101" s="73" t="s">
        <v>493</v>
      </c>
      <c r="E101" s="73" t="s">
        <v>23</v>
      </c>
      <c r="F101" s="73" t="s">
        <v>606</v>
      </c>
      <c r="G101" s="22" t="s">
        <v>607</v>
      </c>
      <c r="H101" s="73" t="s">
        <v>608</v>
      </c>
      <c r="I101" s="73" t="s">
        <v>155</v>
      </c>
      <c r="J101" s="85">
        <v>45017</v>
      </c>
      <c r="K101" s="85">
        <v>45170</v>
      </c>
      <c r="L101" s="73" t="s">
        <v>498</v>
      </c>
      <c r="M101" s="73" t="s">
        <v>609</v>
      </c>
      <c r="N101" s="35" t="s">
        <v>610</v>
      </c>
      <c r="O101" s="37" t="s">
        <v>611</v>
      </c>
      <c r="P101" s="84">
        <v>6</v>
      </c>
      <c r="Q101" s="42" t="s">
        <v>38</v>
      </c>
      <c r="R101" s="84">
        <v>6</v>
      </c>
      <c r="S101" s="73"/>
      <c r="T101" s="35" t="s">
        <v>612</v>
      </c>
    </row>
    <row r="102" s="1" customFormat="1" ht="72" customHeight="1" spans="1:20">
      <c r="A102" s="19">
        <v>84</v>
      </c>
      <c r="B102" s="15" t="s">
        <v>492</v>
      </c>
      <c r="C102" s="15" t="s">
        <v>7</v>
      </c>
      <c r="D102" s="15" t="s">
        <v>493</v>
      </c>
      <c r="E102" s="15" t="s">
        <v>23</v>
      </c>
      <c r="F102" s="15" t="s">
        <v>209</v>
      </c>
      <c r="G102" s="22" t="s">
        <v>613</v>
      </c>
      <c r="H102" s="15" t="s">
        <v>614</v>
      </c>
      <c r="I102" s="15" t="s">
        <v>123</v>
      </c>
      <c r="J102" s="40" t="s">
        <v>124</v>
      </c>
      <c r="K102" s="40" t="s">
        <v>192</v>
      </c>
      <c r="L102" s="15" t="s">
        <v>498</v>
      </c>
      <c r="M102" s="15" t="s">
        <v>609</v>
      </c>
      <c r="N102" s="35" t="s">
        <v>615</v>
      </c>
      <c r="O102" s="15" t="s">
        <v>616</v>
      </c>
      <c r="P102" s="33">
        <v>10</v>
      </c>
      <c r="Q102" s="42" t="s">
        <v>38</v>
      </c>
      <c r="R102" s="33">
        <v>10</v>
      </c>
      <c r="S102" s="33"/>
      <c r="T102" s="35" t="s">
        <v>617</v>
      </c>
    </row>
    <row r="103" s="1" customFormat="1" ht="101" customHeight="1" spans="1:20">
      <c r="A103" s="19">
        <v>85</v>
      </c>
      <c r="B103" s="75" t="s">
        <v>492</v>
      </c>
      <c r="C103" s="75" t="s">
        <v>7</v>
      </c>
      <c r="D103" s="15" t="s">
        <v>493</v>
      </c>
      <c r="E103" s="75" t="s">
        <v>29</v>
      </c>
      <c r="F103" s="75" t="s">
        <v>618</v>
      </c>
      <c r="G103" s="22" t="s">
        <v>619</v>
      </c>
      <c r="H103" s="75" t="s">
        <v>620</v>
      </c>
      <c r="I103" s="75" t="s">
        <v>101</v>
      </c>
      <c r="J103" s="75" t="s">
        <v>621</v>
      </c>
      <c r="K103" s="75" t="s">
        <v>310</v>
      </c>
      <c r="L103" s="75" t="s">
        <v>498</v>
      </c>
      <c r="M103" s="75" t="s">
        <v>622</v>
      </c>
      <c r="N103" s="86" t="s">
        <v>623</v>
      </c>
      <c r="O103" s="75" t="s">
        <v>624</v>
      </c>
      <c r="P103" s="87">
        <v>10</v>
      </c>
      <c r="Q103" s="42" t="s">
        <v>38</v>
      </c>
      <c r="R103" s="87">
        <v>10</v>
      </c>
      <c r="S103" s="87"/>
      <c r="T103" s="35" t="s">
        <v>625</v>
      </c>
    </row>
    <row r="104" s="1" customFormat="1" ht="95" customHeight="1" spans="1:20">
      <c r="A104" s="19">
        <v>86</v>
      </c>
      <c r="B104" s="75" t="s">
        <v>492</v>
      </c>
      <c r="C104" s="75" t="s">
        <v>7</v>
      </c>
      <c r="D104" s="15" t="s">
        <v>493</v>
      </c>
      <c r="E104" s="75" t="s">
        <v>29</v>
      </c>
      <c r="F104" s="75" t="s">
        <v>618</v>
      </c>
      <c r="G104" s="22" t="s">
        <v>626</v>
      </c>
      <c r="H104" s="75" t="s">
        <v>627</v>
      </c>
      <c r="I104" s="75" t="s">
        <v>628</v>
      </c>
      <c r="J104" s="75" t="s">
        <v>621</v>
      </c>
      <c r="K104" s="75" t="s">
        <v>310</v>
      </c>
      <c r="L104" s="75" t="s">
        <v>498</v>
      </c>
      <c r="M104" s="75" t="s">
        <v>622</v>
      </c>
      <c r="N104" s="86" t="s">
        <v>629</v>
      </c>
      <c r="O104" s="75" t="s">
        <v>630</v>
      </c>
      <c r="P104" s="87">
        <v>8.5</v>
      </c>
      <c r="Q104" s="42" t="s">
        <v>38</v>
      </c>
      <c r="R104" s="87">
        <v>8.5</v>
      </c>
      <c r="S104" s="87"/>
      <c r="T104" s="35" t="s">
        <v>631</v>
      </c>
    </row>
    <row r="105" s="1" customFormat="1" ht="95" customHeight="1" spans="1:20">
      <c r="A105" s="19">
        <v>87</v>
      </c>
      <c r="B105" s="75" t="s">
        <v>492</v>
      </c>
      <c r="C105" s="75" t="s">
        <v>7</v>
      </c>
      <c r="D105" s="15" t="s">
        <v>493</v>
      </c>
      <c r="E105" s="75" t="s">
        <v>29</v>
      </c>
      <c r="F105" s="75" t="s">
        <v>618</v>
      </c>
      <c r="G105" s="22" t="s">
        <v>632</v>
      </c>
      <c r="H105" s="75" t="s">
        <v>633</v>
      </c>
      <c r="I105" s="75" t="s">
        <v>101</v>
      </c>
      <c r="J105" s="75" t="s">
        <v>621</v>
      </c>
      <c r="K105" s="75" t="s">
        <v>310</v>
      </c>
      <c r="L105" s="75" t="s">
        <v>498</v>
      </c>
      <c r="M105" s="75" t="s">
        <v>622</v>
      </c>
      <c r="N105" s="86" t="s">
        <v>634</v>
      </c>
      <c r="O105" s="75" t="s">
        <v>635</v>
      </c>
      <c r="P105" s="87">
        <v>9</v>
      </c>
      <c r="Q105" s="42" t="s">
        <v>38</v>
      </c>
      <c r="R105" s="87">
        <v>9</v>
      </c>
      <c r="S105" s="87"/>
      <c r="T105" s="35" t="s">
        <v>636</v>
      </c>
    </row>
    <row r="106" s="1" customFormat="1" ht="77" customHeight="1" spans="1:20">
      <c r="A106" s="19">
        <v>88</v>
      </c>
      <c r="B106" s="15" t="s">
        <v>492</v>
      </c>
      <c r="C106" s="15" t="s">
        <v>7</v>
      </c>
      <c r="D106" s="15" t="s">
        <v>493</v>
      </c>
      <c r="E106" s="15" t="s">
        <v>20</v>
      </c>
      <c r="F106" s="15" t="s">
        <v>637</v>
      </c>
      <c r="G106" s="22" t="s">
        <v>638</v>
      </c>
      <c r="H106" s="15" t="s">
        <v>639</v>
      </c>
      <c r="I106" s="15" t="s">
        <v>640</v>
      </c>
      <c r="J106" s="55">
        <v>44961</v>
      </c>
      <c r="K106" s="55">
        <v>45111</v>
      </c>
      <c r="L106" s="15" t="s">
        <v>498</v>
      </c>
      <c r="M106" s="15" t="s">
        <v>177</v>
      </c>
      <c r="N106" s="35" t="s">
        <v>641</v>
      </c>
      <c r="O106" s="37" t="s">
        <v>642</v>
      </c>
      <c r="P106" s="33">
        <v>35</v>
      </c>
      <c r="Q106" s="42" t="s">
        <v>38</v>
      </c>
      <c r="R106" s="33">
        <v>35</v>
      </c>
      <c r="S106" s="33"/>
      <c r="T106" s="35" t="s">
        <v>643</v>
      </c>
    </row>
    <row r="107" s="1" customFormat="1" ht="73" customHeight="1" spans="1:20">
      <c r="A107" s="19">
        <v>89</v>
      </c>
      <c r="B107" s="15" t="s">
        <v>492</v>
      </c>
      <c r="C107" s="15" t="s">
        <v>7</v>
      </c>
      <c r="D107" s="15" t="s">
        <v>493</v>
      </c>
      <c r="E107" s="15" t="s">
        <v>20</v>
      </c>
      <c r="F107" s="15" t="s">
        <v>637</v>
      </c>
      <c r="G107" s="22" t="s">
        <v>644</v>
      </c>
      <c r="H107" s="15" t="s">
        <v>645</v>
      </c>
      <c r="I107" s="15" t="s">
        <v>562</v>
      </c>
      <c r="J107" s="55">
        <v>44961</v>
      </c>
      <c r="K107" s="55">
        <v>45111</v>
      </c>
      <c r="L107" s="15" t="s">
        <v>498</v>
      </c>
      <c r="M107" s="15" t="s">
        <v>177</v>
      </c>
      <c r="N107" s="35" t="s">
        <v>646</v>
      </c>
      <c r="O107" s="15" t="s">
        <v>538</v>
      </c>
      <c r="P107" s="33">
        <v>15</v>
      </c>
      <c r="Q107" s="42" t="s">
        <v>38</v>
      </c>
      <c r="R107" s="33">
        <v>15</v>
      </c>
      <c r="S107" s="33"/>
      <c r="T107" s="35" t="s">
        <v>643</v>
      </c>
    </row>
    <row r="108" s="1" customFormat="1" ht="73" customHeight="1" spans="1:20">
      <c r="A108" s="19">
        <v>90</v>
      </c>
      <c r="B108" s="15" t="s">
        <v>492</v>
      </c>
      <c r="C108" s="15" t="s">
        <v>7</v>
      </c>
      <c r="D108" s="15" t="s">
        <v>493</v>
      </c>
      <c r="E108" s="15" t="s">
        <v>20</v>
      </c>
      <c r="F108" s="15" t="s">
        <v>647</v>
      </c>
      <c r="G108" s="22" t="s">
        <v>648</v>
      </c>
      <c r="H108" s="15" t="s">
        <v>649</v>
      </c>
      <c r="I108" s="15" t="s">
        <v>562</v>
      </c>
      <c r="J108" s="55">
        <v>44961</v>
      </c>
      <c r="K108" s="55">
        <v>45234</v>
      </c>
      <c r="L108" s="15" t="s">
        <v>498</v>
      </c>
      <c r="M108" s="15" t="s">
        <v>177</v>
      </c>
      <c r="N108" s="35" t="s">
        <v>650</v>
      </c>
      <c r="O108" s="15" t="s">
        <v>651</v>
      </c>
      <c r="P108" s="33">
        <v>20.4</v>
      </c>
      <c r="Q108" s="42" t="s">
        <v>38</v>
      </c>
      <c r="R108" s="33">
        <v>20.4</v>
      </c>
      <c r="S108" s="33"/>
      <c r="T108" s="35" t="s">
        <v>652</v>
      </c>
    </row>
    <row r="109" s="1" customFormat="1" ht="85" customHeight="1" spans="1:20">
      <c r="A109" s="19">
        <v>91</v>
      </c>
      <c r="B109" s="21" t="s">
        <v>492</v>
      </c>
      <c r="C109" s="15" t="s">
        <v>7</v>
      </c>
      <c r="D109" s="15" t="s">
        <v>493</v>
      </c>
      <c r="E109" s="15" t="s">
        <v>19</v>
      </c>
      <c r="F109" s="15" t="s">
        <v>152</v>
      </c>
      <c r="G109" s="22" t="s">
        <v>653</v>
      </c>
      <c r="H109" s="15" t="s">
        <v>654</v>
      </c>
      <c r="I109" s="15" t="s">
        <v>123</v>
      </c>
      <c r="J109" s="36">
        <v>44927</v>
      </c>
      <c r="K109" s="36">
        <v>45261</v>
      </c>
      <c r="L109" s="15" t="s">
        <v>498</v>
      </c>
      <c r="M109" s="15" t="s">
        <v>156</v>
      </c>
      <c r="N109" s="35" t="s">
        <v>655</v>
      </c>
      <c r="O109" s="37" t="s">
        <v>656</v>
      </c>
      <c r="P109" s="33">
        <v>8</v>
      </c>
      <c r="Q109" s="42" t="s">
        <v>38</v>
      </c>
      <c r="R109" s="33">
        <v>8</v>
      </c>
      <c r="S109" s="33"/>
      <c r="T109" s="35" t="s">
        <v>657</v>
      </c>
    </row>
    <row r="110" s="1" customFormat="1" ht="73" customHeight="1" spans="1:20">
      <c r="A110" s="19">
        <v>92</v>
      </c>
      <c r="B110" s="21" t="s">
        <v>492</v>
      </c>
      <c r="C110" s="21" t="s">
        <v>7</v>
      </c>
      <c r="D110" s="21" t="s">
        <v>493</v>
      </c>
      <c r="E110" s="24" t="s">
        <v>28</v>
      </c>
      <c r="F110" s="21" t="s">
        <v>658</v>
      </c>
      <c r="G110" s="22" t="s">
        <v>659</v>
      </c>
      <c r="H110" s="21" t="s">
        <v>660</v>
      </c>
      <c r="I110" s="24" t="s">
        <v>101</v>
      </c>
      <c r="J110" s="36">
        <v>44866</v>
      </c>
      <c r="K110" s="36">
        <v>45261</v>
      </c>
      <c r="L110" s="15" t="s">
        <v>498</v>
      </c>
      <c r="M110" s="21" t="s">
        <v>164</v>
      </c>
      <c r="N110" s="45" t="s">
        <v>661</v>
      </c>
      <c r="O110" s="46" t="s">
        <v>662</v>
      </c>
      <c r="P110" s="38">
        <v>50</v>
      </c>
      <c r="Q110" s="42" t="s">
        <v>38</v>
      </c>
      <c r="R110" s="38">
        <v>50</v>
      </c>
      <c r="S110" s="44"/>
      <c r="T110" s="35" t="s">
        <v>663</v>
      </c>
    </row>
    <row r="111" s="1" customFormat="1" ht="81" customHeight="1" spans="1:20">
      <c r="A111" s="19">
        <v>93</v>
      </c>
      <c r="B111" s="21" t="s">
        <v>492</v>
      </c>
      <c r="C111" s="21" t="s">
        <v>7</v>
      </c>
      <c r="D111" s="21" t="s">
        <v>493</v>
      </c>
      <c r="E111" s="24" t="s">
        <v>28</v>
      </c>
      <c r="F111" s="21" t="s">
        <v>160</v>
      </c>
      <c r="G111" s="22" t="s">
        <v>664</v>
      </c>
      <c r="H111" s="21" t="s">
        <v>665</v>
      </c>
      <c r="I111" s="24" t="s">
        <v>163</v>
      </c>
      <c r="J111" s="36">
        <v>44866</v>
      </c>
      <c r="K111" s="36">
        <v>45261</v>
      </c>
      <c r="L111" s="15" t="s">
        <v>498</v>
      </c>
      <c r="M111" s="21" t="s">
        <v>164</v>
      </c>
      <c r="N111" s="45" t="s">
        <v>666</v>
      </c>
      <c r="O111" s="46" t="s">
        <v>667</v>
      </c>
      <c r="P111" s="38">
        <v>13.7</v>
      </c>
      <c r="Q111" s="42" t="s">
        <v>38</v>
      </c>
      <c r="R111" s="38">
        <v>13.7</v>
      </c>
      <c r="S111" s="44"/>
      <c r="T111" s="35" t="s">
        <v>668</v>
      </c>
    </row>
    <row r="112" s="1" customFormat="1" ht="86" customHeight="1" spans="1:20">
      <c r="A112" s="19">
        <v>94</v>
      </c>
      <c r="B112" s="21" t="s">
        <v>492</v>
      </c>
      <c r="C112" s="21" t="s">
        <v>7</v>
      </c>
      <c r="D112" s="21" t="s">
        <v>493</v>
      </c>
      <c r="E112" s="24" t="s">
        <v>28</v>
      </c>
      <c r="F112" s="21" t="s">
        <v>669</v>
      </c>
      <c r="G112" s="22" t="s">
        <v>670</v>
      </c>
      <c r="H112" s="21" t="s">
        <v>671</v>
      </c>
      <c r="I112" s="24" t="s">
        <v>163</v>
      </c>
      <c r="J112" s="36">
        <v>44866</v>
      </c>
      <c r="K112" s="36">
        <v>45261</v>
      </c>
      <c r="L112" s="15" t="s">
        <v>498</v>
      </c>
      <c r="M112" s="21" t="s">
        <v>164</v>
      </c>
      <c r="N112" s="45" t="s">
        <v>672</v>
      </c>
      <c r="O112" s="46" t="s">
        <v>662</v>
      </c>
      <c r="P112" s="38">
        <v>42</v>
      </c>
      <c r="Q112" s="42" t="s">
        <v>38</v>
      </c>
      <c r="R112" s="38">
        <v>42</v>
      </c>
      <c r="S112" s="44"/>
      <c r="T112" s="35" t="s">
        <v>673</v>
      </c>
    </row>
    <row r="113" s="1" customFormat="1" ht="73" customHeight="1" spans="1:20">
      <c r="A113" s="19">
        <v>95</v>
      </c>
      <c r="B113" s="15" t="s">
        <v>492</v>
      </c>
      <c r="C113" s="15" t="s">
        <v>7</v>
      </c>
      <c r="D113" s="15" t="s">
        <v>493</v>
      </c>
      <c r="E113" s="21" t="s">
        <v>28</v>
      </c>
      <c r="F113" s="15" t="s">
        <v>354</v>
      </c>
      <c r="G113" s="22" t="s">
        <v>674</v>
      </c>
      <c r="H113" s="15" t="s">
        <v>675</v>
      </c>
      <c r="I113" s="15" t="s">
        <v>101</v>
      </c>
      <c r="J113" s="36">
        <v>45017</v>
      </c>
      <c r="K113" s="36">
        <v>45261</v>
      </c>
      <c r="L113" s="15" t="s">
        <v>498</v>
      </c>
      <c r="M113" s="15" t="s">
        <v>164</v>
      </c>
      <c r="N113" s="35" t="s">
        <v>676</v>
      </c>
      <c r="O113" s="15" t="s">
        <v>677</v>
      </c>
      <c r="P113" s="33">
        <v>10</v>
      </c>
      <c r="Q113" s="42" t="s">
        <v>38</v>
      </c>
      <c r="R113" s="33">
        <v>10</v>
      </c>
      <c r="S113" s="15"/>
      <c r="T113" s="35" t="s">
        <v>678</v>
      </c>
    </row>
    <row r="114" s="1" customFormat="1" ht="79" customHeight="1" spans="1:20">
      <c r="A114" s="19">
        <v>96</v>
      </c>
      <c r="B114" s="15" t="s">
        <v>492</v>
      </c>
      <c r="C114" s="15" t="s">
        <v>7</v>
      </c>
      <c r="D114" s="15" t="s">
        <v>493</v>
      </c>
      <c r="E114" s="15" t="s">
        <v>13</v>
      </c>
      <c r="F114" s="15" t="s">
        <v>679</v>
      </c>
      <c r="G114" s="22" t="s">
        <v>680</v>
      </c>
      <c r="H114" s="15" t="s">
        <v>681</v>
      </c>
      <c r="I114" s="15" t="s">
        <v>101</v>
      </c>
      <c r="J114" s="36">
        <v>44927</v>
      </c>
      <c r="K114" s="36">
        <v>45261</v>
      </c>
      <c r="L114" s="72" t="s">
        <v>498</v>
      </c>
      <c r="M114" s="72" t="s">
        <v>363</v>
      </c>
      <c r="N114" s="35" t="s">
        <v>682</v>
      </c>
      <c r="O114" s="88" t="s">
        <v>683</v>
      </c>
      <c r="P114" s="89">
        <v>42</v>
      </c>
      <c r="Q114" s="42" t="s">
        <v>38</v>
      </c>
      <c r="R114" s="89">
        <v>42</v>
      </c>
      <c r="S114" s="33"/>
      <c r="T114" s="35" t="s">
        <v>684</v>
      </c>
    </row>
    <row r="115" s="1" customFormat="1" ht="73" customHeight="1" spans="1:20">
      <c r="A115" s="19">
        <v>97</v>
      </c>
      <c r="B115" s="15" t="s">
        <v>492</v>
      </c>
      <c r="C115" s="15" t="s">
        <v>7</v>
      </c>
      <c r="D115" s="15" t="s">
        <v>493</v>
      </c>
      <c r="E115" s="15" t="s">
        <v>13</v>
      </c>
      <c r="F115" s="15" t="s">
        <v>679</v>
      </c>
      <c r="G115" s="22" t="s">
        <v>685</v>
      </c>
      <c r="H115" s="22" t="s">
        <v>686</v>
      </c>
      <c r="I115" s="15" t="s">
        <v>101</v>
      </c>
      <c r="J115" s="36">
        <v>44927</v>
      </c>
      <c r="K115" s="36">
        <v>45261</v>
      </c>
      <c r="L115" s="72" t="s">
        <v>498</v>
      </c>
      <c r="M115" s="72" t="s">
        <v>363</v>
      </c>
      <c r="N115" s="53" t="s">
        <v>687</v>
      </c>
      <c r="O115" s="15" t="s">
        <v>688</v>
      </c>
      <c r="P115" s="33">
        <v>8</v>
      </c>
      <c r="Q115" s="42" t="s">
        <v>38</v>
      </c>
      <c r="R115" s="33">
        <v>8</v>
      </c>
      <c r="S115" s="33"/>
      <c r="T115" s="35" t="s">
        <v>689</v>
      </c>
    </row>
    <row r="116" s="1" customFormat="1" ht="79" customHeight="1" spans="1:20">
      <c r="A116" s="19">
        <v>98</v>
      </c>
      <c r="B116" s="15" t="s">
        <v>492</v>
      </c>
      <c r="C116" s="15" t="s">
        <v>7</v>
      </c>
      <c r="D116" s="15" t="s">
        <v>493</v>
      </c>
      <c r="E116" s="15" t="s">
        <v>13</v>
      </c>
      <c r="F116" s="15" t="s">
        <v>690</v>
      </c>
      <c r="G116" s="22" t="s">
        <v>691</v>
      </c>
      <c r="H116" s="15" t="s">
        <v>692</v>
      </c>
      <c r="I116" s="15" t="s">
        <v>101</v>
      </c>
      <c r="J116" s="36">
        <v>44927</v>
      </c>
      <c r="K116" s="36">
        <v>45261</v>
      </c>
      <c r="L116" s="72" t="s">
        <v>498</v>
      </c>
      <c r="M116" s="72" t="s">
        <v>363</v>
      </c>
      <c r="N116" s="53" t="s">
        <v>693</v>
      </c>
      <c r="O116" s="22" t="s">
        <v>694</v>
      </c>
      <c r="P116" s="33">
        <v>15</v>
      </c>
      <c r="Q116" s="42" t="s">
        <v>38</v>
      </c>
      <c r="R116" s="33">
        <v>15</v>
      </c>
      <c r="S116" s="44"/>
      <c r="T116" s="53" t="s">
        <v>695</v>
      </c>
    </row>
    <row r="117" s="1" customFormat="1" ht="84" customHeight="1" spans="1:20">
      <c r="A117" s="19">
        <v>99</v>
      </c>
      <c r="B117" s="15" t="s">
        <v>492</v>
      </c>
      <c r="C117" s="15" t="s">
        <v>7</v>
      </c>
      <c r="D117" s="15" t="s">
        <v>493</v>
      </c>
      <c r="E117" s="25" t="s">
        <v>110</v>
      </c>
      <c r="F117" s="26" t="s">
        <v>696</v>
      </c>
      <c r="G117" s="22" t="s">
        <v>697</v>
      </c>
      <c r="H117" s="15" t="s">
        <v>698</v>
      </c>
      <c r="I117" s="15" t="s">
        <v>155</v>
      </c>
      <c r="J117" s="36">
        <v>44987</v>
      </c>
      <c r="K117" s="36">
        <v>45171</v>
      </c>
      <c r="L117" s="15" t="s">
        <v>498</v>
      </c>
      <c r="M117" s="25" t="s">
        <v>110</v>
      </c>
      <c r="N117" s="35" t="s">
        <v>699</v>
      </c>
      <c r="O117" s="47" t="s">
        <v>700</v>
      </c>
      <c r="P117" s="33">
        <v>5</v>
      </c>
      <c r="Q117" s="42" t="s">
        <v>38</v>
      </c>
      <c r="R117" s="33">
        <v>5</v>
      </c>
      <c r="S117" s="33"/>
      <c r="T117" s="35" t="s">
        <v>701</v>
      </c>
    </row>
    <row r="118" s="1" customFormat="1" ht="84" customHeight="1" spans="1:20">
      <c r="A118" s="19">
        <v>100</v>
      </c>
      <c r="B118" s="15" t="s">
        <v>492</v>
      </c>
      <c r="C118" s="15" t="s">
        <v>7</v>
      </c>
      <c r="D118" s="15" t="s">
        <v>493</v>
      </c>
      <c r="E118" s="15" t="s">
        <v>119</v>
      </c>
      <c r="F118" s="15" t="s">
        <v>131</v>
      </c>
      <c r="G118" s="22" t="s">
        <v>702</v>
      </c>
      <c r="H118" s="15" t="s">
        <v>703</v>
      </c>
      <c r="I118" s="15" t="s">
        <v>101</v>
      </c>
      <c r="J118" s="40" t="s">
        <v>621</v>
      </c>
      <c r="K118" s="40" t="s">
        <v>704</v>
      </c>
      <c r="L118" s="15" t="s">
        <v>498</v>
      </c>
      <c r="M118" s="15" t="s">
        <v>127</v>
      </c>
      <c r="N118" s="35" t="s">
        <v>705</v>
      </c>
      <c r="O118" s="15" t="s">
        <v>706</v>
      </c>
      <c r="P118" s="33">
        <v>13.5</v>
      </c>
      <c r="Q118" s="42" t="s">
        <v>38</v>
      </c>
      <c r="R118" s="33">
        <v>13.5</v>
      </c>
      <c r="S118" s="33"/>
      <c r="T118" s="35" t="s">
        <v>707</v>
      </c>
    </row>
    <row r="119" s="1" customFormat="1" ht="84" customHeight="1" spans="1:20">
      <c r="A119" s="19">
        <v>101</v>
      </c>
      <c r="B119" s="15" t="s">
        <v>492</v>
      </c>
      <c r="C119" s="15" t="s">
        <v>7</v>
      </c>
      <c r="D119" s="15" t="s">
        <v>493</v>
      </c>
      <c r="E119" s="15" t="s">
        <v>119</v>
      </c>
      <c r="F119" s="15" t="s">
        <v>131</v>
      </c>
      <c r="G119" s="22" t="s">
        <v>708</v>
      </c>
      <c r="H119" s="15" t="s">
        <v>709</v>
      </c>
      <c r="I119" s="15" t="s">
        <v>101</v>
      </c>
      <c r="J119" s="40" t="s">
        <v>621</v>
      </c>
      <c r="K119" s="40" t="s">
        <v>704</v>
      </c>
      <c r="L119" s="15" t="s">
        <v>498</v>
      </c>
      <c r="M119" s="15" t="s">
        <v>127</v>
      </c>
      <c r="N119" s="35" t="s">
        <v>710</v>
      </c>
      <c r="O119" s="15" t="s">
        <v>706</v>
      </c>
      <c r="P119" s="33">
        <v>36.5</v>
      </c>
      <c r="Q119" s="42" t="s">
        <v>38</v>
      </c>
      <c r="R119" s="33">
        <v>36.5</v>
      </c>
      <c r="S119" s="33"/>
      <c r="T119" s="35" t="s">
        <v>711</v>
      </c>
    </row>
    <row r="120" s="1" customFormat="1" ht="79" customHeight="1" spans="1:20">
      <c r="A120" s="19">
        <v>102</v>
      </c>
      <c r="B120" s="15" t="s">
        <v>492</v>
      </c>
      <c r="C120" s="15" t="s">
        <v>7</v>
      </c>
      <c r="D120" s="15" t="s">
        <v>493</v>
      </c>
      <c r="E120" s="15" t="s">
        <v>21</v>
      </c>
      <c r="F120" s="15" t="s">
        <v>712</v>
      </c>
      <c r="G120" s="22" t="s">
        <v>713</v>
      </c>
      <c r="H120" s="15" t="s">
        <v>714</v>
      </c>
      <c r="I120" s="15" t="s">
        <v>101</v>
      </c>
      <c r="J120" s="49">
        <v>44927</v>
      </c>
      <c r="K120" s="49">
        <v>45261</v>
      </c>
      <c r="L120" s="15" t="s">
        <v>498</v>
      </c>
      <c r="M120" s="15" t="s">
        <v>184</v>
      </c>
      <c r="N120" s="35" t="s">
        <v>715</v>
      </c>
      <c r="O120" s="15" t="s">
        <v>716</v>
      </c>
      <c r="P120" s="33">
        <v>20</v>
      </c>
      <c r="Q120" s="42" t="s">
        <v>38</v>
      </c>
      <c r="R120" s="33">
        <v>20</v>
      </c>
      <c r="S120" s="33"/>
      <c r="T120" s="35" t="s">
        <v>717</v>
      </c>
    </row>
    <row r="121" s="1" customFormat="1" ht="79" customHeight="1" spans="1:20">
      <c r="A121" s="19">
        <v>103</v>
      </c>
      <c r="B121" s="15" t="s">
        <v>492</v>
      </c>
      <c r="C121" s="15" t="s">
        <v>7</v>
      </c>
      <c r="D121" s="15" t="s">
        <v>493</v>
      </c>
      <c r="E121" s="15" t="s">
        <v>23</v>
      </c>
      <c r="F121" s="15" t="s">
        <v>718</v>
      </c>
      <c r="G121" s="22" t="s">
        <v>719</v>
      </c>
      <c r="H121" s="15" t="s">
        <v>720</v>
      </c>
      <c r="I121" s="15" t="s">
        <v>101</v>
      </c>
      <c r="J121" s="36">
        <v>44986</v>
      </c>
      <c r="K121" s="36">
        <v>45170</v>
      </c>
      <c r="L121" s="15" t="s">
        <v>498</v>
      </c>
      <c r="M121" s="15" t="s">
        <v>609</v>
      </c>
      <c r="N121" s="35" t="s">
        <v>721</v>
      </c>
      <c r="O121" s="37" t="s">
        <v>722</v>
      </c>
      <c r="P121" s="33">
        <v>48</v>
      </c>
      <c r="Q121" s="42" t="s">
        <v>38</v>
      </c>
      <c r="R121" s="33">
        <v>48</v>
      </c>
      <c r="S121" s="33"/>
      <c r="T121" s="35" t="s">
        <v>723</v>
      </c>
    </row>
    <row r="122" s="1" customFormat="1" ht="79" customHeight="1" spans="1:20">
      <c r="A122" s="19">
        <v>104</v>
      </c>
      <c r="B122" s="15" t="s">
        <v>492</v>
      </c>
      <c r="C122" s="15" t="s">
        <v>7</v>
      </c>
      <c r="D122" s="15" t="s">
        <v>493</v>
      </c>
      <c r="E122" s="15" t="s">
        <v>18</v>
      </c>
      <c r="F122" s="15" t="s">
        <v>724</v>
      </c>
      <c r="G122" s="22" t="s">
        <v>725</v>
      </c>
      <c r="H122" s="15" t="s">
        <v>726</v>
      </c>
      <c r="I122" s="15" t="s">
        <v>101</v>
      </c>
      <c r="J122" s="36">
        <v>45047</v>
      </c>
      <c r="K122" s="36">
        <v>45200</v>
      </c>
      <c r="L122" s="15" t="s">
        <v>498</v>
      </c>
      <c r="M122" s="15" t="s">
        <v>727</v>
      </c>
      <c r="N122" s="35" t="s">
        <v>728</v>
      </c>
      <c r="O122" s="37" t="s">
        <v>729</v>
      </c>
      <c r="P122" s="33">
        <v>53.6</v>
      </c>
      <c r="Q122" s="42" t="s">
        <v>38</v>
      </c>
      <c r="R122" s="33">
        <v>53.6</v>
      </c>
      <c r="S122" s="33"/>
      <c r="T122" s="35" t="s">
        <v>730</v>
      </c>
    </row>
    <row r="123" s="1" customFormat="1" ht="74" customHeight="1" spans="1:20">
      <c r="A123" s="19">
        <v>105</v>
      </c>
      <c r="B123" s="21" t="s">
        <v>492</v>
      </c>
      <c r="C123" s="15" t="s">
        <v>7</v>
      </c>
      <c r="D123" s="21" t="s">
        <v>493</v>
      </c>
      <c r="E123" s="15" t="s">
        <v>21</v>
      </c>
      <c r="F123" s="15" t="s">
        <v>731</v>
      </c>
      <c r="G123" s="22" t="s">
        <v>732</v>
      </c>
      <c r="H123" s="15" t="s">
        <v>733</v>
      </c>
      <c r="I123" s="15" t="s">
        <v>101</v>
      </c>
      <c r="J123" s="49">
        <v>44927</v>
      </c>
      <c r="K123" s="49">
        <v>45261</v>
      </c>
      <c r="L123" s="15" t="s">
        <v>498</v>
      </c>
      <c r="M123" s="15" t="s">
        <v>184</v>
      </c>
      <c r="N123" s="35" t="s">
        <v>734</v>
      </c>
      <c r="O123" s="15" t="s">
        <v>735</v>
      </c>
      <c r="P123" s="42">
        <v>49</v>
      </c>
      <c r="Q123" s="42" t="s">
        <v>38</v>
      </c>
      <c r="R123" s="42">
        <v>49</v>
      </c>
      <c r="S123" s="33"/>
      <c r="T123" s="35" t="s">
        <v>736</v>
      </c>
    </row>
    <row r="124" s="1" customFormat="1" ht="74" customHeight="1" spans="1:20">
      <c r="A124" s="19">
        <v>106</v>
      </c>
      <c r="B124" s="15" t="s">
        <v>492</v>
      </c>
      <c r="C124" s="21" t="s">
        <v>7</v>
      </c>
      <c r="D124" s="21" t="s">
        <v>493</v>
      </c>
      <c r="E124" s="15" t="s">
        <v>28</v>
      </c>
      <c r="F124" s="15" t="s">
        <v>737</v>
      </c>
      <c r="G124" s="22" t="s">
        <v>738</v>
      </c>
      <c r="H124" s="15" t="s">
        <v>739</v>
      </c>
      <c r="I124" s="15" t="s">
        <v>101</v>
      </c>
      <c r="J124" s="36">
        <v>44866</v>
      </c>
      <c r="K124" s="36">
        <v>45261</v>
      </c>
      <c r="L124" s="15" t="s">
        <v>498</v>
      </c>
      <c r="M124" s="15" t="s">
        <v>164</v>
      </c>
      <c r="N124" s="35" t="s">
        <v>740</v>
      </c>
      <c r="O124" s="37" t="s">
        <v>741</v>
      </c>
      <c r="P124" s="42">
        <v>40</v>
      </c>
      <c r="Q124" s="42" t="s">
        <v>38</v>
      </c>
      <c r="R124" s="42">
        <v>40</v>
      </c>
      <c r="S124" s="44"/>
      <c r="T124" s="35" t="s">
        <v>742</v>
      </c>
    </row>
    <row r="125" s="1" customFormat="1" ht="74" customHeight="1" spans="1:20">
      <c r="A125" s="19">
        <v>107</v>
      </c>
      <c r="B125" s="15" t="s">
        <v>492</v>
      </c>
      <c r="C125" s="15" t="s">
        <v>7</v>
      </c>
      <c r="D125" s="15" t="s">
        <v>493</v>
      </c>
      <c r="E125" s="15" t="s">
        <v>306</v>
      </c>
      <c r="F125" s="15" t="s">
        <v>743</v>
      </c>
      <c r="G125" s="22" t="s">
        <v>744</v>
      </c>
      <c r="H125" s="15" t="s">
        <v>745</v>
      </c>
      <c r="I125" s="15" t="s">
        <v>101</v>
      </c>
      <c r="J125" s="40" t="s">
        <v>124</v>
      </c>
      <c r="K125" s="40" t="s">
        <v>310</v>
      </c>
      <c r="L125" s="15" t="s">
        <v>126</v>
      </c>
      <c r="M125" s="15" t="s">
        <v>311</v>
      </c>
      <c r="N125" s="35" t="s">
        <v>746</v>
      </c>
      <c r="O125" s="15" t="s">
        <v>747</v>
      </c>
      <c r="P125" s="33">
        <v>25.5</v>
      </c>
      <c r="Q125" s="42" t="s">
        <v>38</v>
      </c>
      <c r="R125" s="33">
        <v>25.5</v>
      </c>
      <c r="S125" s="33"/>
      <c r="T125" s="68" t="s">
        <v>748</v>
      </c>
    </row>
    <row r="126" s="1" customFormat="1" ht="74" customHeight="1" spans="1:20">
      <c r="A126" s="19">
        <v>108</v>
      </c>
      <c r="B126" s="15" t="s">
        <v>492</v>
      </c>
      <c r="C126" s="15" t="s">
        <v>7</v>
      </c>
      <c r="D126" s="15" t="s">
        <v>493</v>
      </c>
      <c r="E126" s="15" t="s">
        <v>306</v>
      </c>
      <c r="F126" s="15" t="s">
        <v>743</v>
      </c>
      <c r="G126" s="22" t="s">
        <v>749</v>
      </c>
      <c r="H126" s="15" t="s">
        <v>750</v>
      </c>
      <c r="I126" s="15" t="s">
        <v>101</v>
      </c>
      <c r="J126" s="40" t="s">
        <v>124</v>
      </c>
      <c r="K126" s="40" t="s">
        <v>310</v>
      </c>
      <c r="L126" s="15" t="s">
        <v>126</v>
      </c>
      <c r="M126" s="15" t="s">
        <v>311</v>
      </c>
      <c r="N126" s="35" t="s">
        <v>751</v>
      </c>
      <c r="O126" s="15" t="s">
        <v>752</v>
      </c>
      <c r="P126" s="33">
        <v>9.5</v>
      </c>
      <c r="Q126" s="42" t="s">
        <v>38</v>
      </c>
      <c r="R126" s="33">
        <v>9.5</v>
      </c>
      <c r="S126" s="33"/>
      <c r="T126" s="68" t="s">
        <v>753</v>
      </c>
    </row>
    <row r="127" s="1" customFormat="1" ht="86" customHeight="1" spans="1:20">
      <c r="A127" s="19">
        <v>109</v>
      </c>
      <c r="B127" s="15" t="s">
        <v>492</v>
      </c>
      <c r="C127" s="15" t="s">
        <v>7</v>
      </c>
      <c r="D127" s="15" t="s">
        <v>493</v>
      </c>
      <c r="E127" s="15" t="s">
        <v>306</v>
      </c>
      <c r="F127" s="15" t="s">
        <v>754</v>
      </c>
      <c r="G127" s="22" t="s">
        <v>755</v>
      </c>
      <c r="H127" s="15" t="s">
        <v>756</v>
      </c>
      <c r="I127" s="15" t="s">
        <v>562</v>
      </c>
      <c r="J127" s="40" t="s">
        <v>124</v>
      </c>
      <c r="K127" s="40" t="s">
        <v>310</v>
      </c>
      <c r="L127" s="15" t="s">
        <v>126</v>
      </c>
      <c r="M127" s="15" t="s">
        <v>311</v>
      </c>
      <c r="N127" s="35" t="s">
        <v>757</v>
      </c>
      <c r="O127" s="15" t="s">
        <v>758</v>
      </c>
      <c r="P127" s="33">
        <v>30</v>
      </c>
      <c r="Q127" s="42" t="s">
        <v>38</v>
      </c>
      <c r="R127" s="33">
        <v>30</v>
      </c>
      <c r="S127" s="33"/>
      <c r="T127" s="68" t="s">
        <v>759</v>
      </c>
    </row>
    <row r="128" s="1" customFormat="1" ht="88" customHeight="1" spans="1:20">
      <c r="A128" s="19">
        <v>110</v>
      </c>
      <c r="B128" s="15" t="s">
        <v>492</v>
      </c>
      <c r="C128" s="15" t="s">
        <v>7</v>
      </c>
      <c r="D128" s="15" t="s">
        <v>493</v>
      </c>
      <c r="E128" s="15" t="s">
        <v>306</v>
      </c>
      <c r="F128" s="15" t="s">
        <v>307</v>
      </c>
      <c r="G128" s="22" t="s">
        <v>760</v>
      </c>
      <c r="H128" s="15" t="s">
        <v>761</v>
      </c>
      <c r="I128" s="15" t="s">
        <v>101</v>
      </c>
      <c r="J128" s="40" t="s">
        <v>124</v>
      </c>
      <c r="K128" s="40" t="s">
        <v>310</v>
      </c>
      <c r="L128" s="15" t="s">
        <v>126</v>
      </c>
      <c r="M128" s="15" t="s">
        <v>311</v>
      </c>
      <c r="N128" s="35" t="s">
        <v>762</v>
      </c>
      <c r="O128" s="15" t="s">
        <v>763</v>
      </c>
      <c r="P128" s="33">
        <v>14</v>
      </c>
      <c r="Q128" s="42" t="s">
        <v>38</v>
      </c>
      <c r="R128" s="33">
        <v>14</v>
      </c>
      <c r="S128" s="33"/>
      <c r="T128" s="68" t="s">
        <v>764</v>
      </c>
    </row>
    <row r="129" s="1" customFormat="1" ht="34" customHeight="1" spans="1:20">
      <c r="A129" s="19"/>
      <c r="B129" s="21" t="s">
        <v>765</v>
      </c>
      <c r="C129" s="15"/>
      <c r="D129" s="15"/>
      <c r="E129" s="15"/>
      <c r="F129" s="15"/>
      <c r="G129" s="19"/>
      <c r="H129" s="15"/>
      <c r="I129" s="15"/>
      <c r="J129" s="15"/>
      <c r="K129" s="15"/>
      <c r="L129" s="15"/>
      <c r="M129" s="15"/>
      <c r="N129" s="35"/>
      <c r="O129" s="15"/>
      <c r="P129" s="33">
        <f>SUM(P130:P133)</f>
        <v>69.3</v>
      </c>
      <c r="Q129" s="33"/>
      <c r="R129" s="33">
        <f>SUM(R130:R133)</f>
        <v>69.3</v>
      </c>
      <c r="S129" s="33"/>
      <c r="T129" s="102"/>
    </row>
    <row r="130" s="1" customFormat="1" ht="76" customHeight="1" spans="1:20">
      <c r="A130" s="19">
        <v>111</v>
      </c>
      <c r="B130" s="15" t="s">
        <v>492</v>
      </c>
      <c r="C130" s="15" t="s">
        <v>7</v>
      </c>
      <c r="D130" s="15" t="s">
        <v>766</v>
      </c>
      <c r="E130" s="15" t="s">
        <v>12</v>
      </c>
      <c r="F130" s="15" t="s">
        <v>767</v>
      </c>
      <c r="G130" s="22" t="s">
        <v>768</v>
      </c>
      <c r="H130" s="15" t="s">
        <v>769</v>
      </c>
      <c r="I130" s="15" t="s">
        <v>101</v>
      </c>
      <c r="J130" s="36">
        <v>44927</v>
      </c>
      <c r="K130" s="36">
        <v>45261</v>
      </c>
      <c r="L130" s="15" t="s">
        <v>33</v>
      </c>
      <c r="M130" s="15" t="s">
        <v>499</v>
      </c>
      <c r="N130" s="35" t="s">
        <v>770</v>
      </c>
      <c r="O130" s="15" t="s">
        <v>771</v>
      </c>
      <c r="P130" s="33">
        <v>25</v>
      </c>
      <c r="Q130" s="42" t="s">
        <v>38</v>
      </c>
      <c r="R130" s="33">
        <v>25</v>
      </c>
      <c r="S130" s="33"/>
      <c r="T130" s="90" t="s">
        <v>772</v>
      </c>
    </row>
    <row r="131" s="1" customFormat="1" ht="76" customHeight="1" spans="1:20">
      <c r="A131" s="19">
        <v>112</v>
      </c>
      <c r="B131" s="21" t="s">
        <v>492</v>
      </c>
      <c r="C131" s="21" t="s">
        <v>7</v>
      </c>
      <c r="D131" s="21" t="s">
        <v>766</v>
      </c>
      <c r="E131" s="24" t="s">
        <v>28</v>
      </c>
      <c r="F131" s="21" t="s">
        <v>160</v>
      </c>
      <c r="G131" s="22" t="s">
        <v>773</v>
      </c>
      <c r="H131" s="21" t="s">
        <v>774</v>
      </c>
      <c r="I131" s="24" t="s">
        <v>101</v>
      </c>
      <c r="J131" s="36">
        <v>44866</v>
      </c>
      <c r="K131" s="36">
        <v>45261</v>
      </c>
      <c r="L131" s="15" t="s">
        <v>33</v>
      </c>
      <c r="M131" s="21" t="s">
        <v>164</v>
      </c>
      <c r="N131" s="45" t="s">
        <v>775</v>
      </c>
      <c r="O131" s="46" t="s">
        <v>776</v>
      </c>
      <c r="P131" s="38">
        <v>10</v>
      </c>
      <c r="Q131" s="42" t="s">
        <v>38</v>
      </c>
      <c r="R131" s="38">
        <v>10</v>
      </c>
      <c r="S131" s="44"/>
      <c r="T131" s="35" t="s">
        <v>777</v>
      </c>
    </row>
    <row r="132" s="1" customFormat="1" ht="138" customHeight="1" spans="1:20">
      <c r="A132" s="19">
        <v>113</v>
      </c>
      <c r="B132" s="15" t="s">
        <v>492</v>
      </c>
      <c r="C132" s="21" t="s">
        <v>7</v>
      </c>
      <c r="D132" s="21" t="s">
        <v>766</v>
      </c>
      <c r="E132" s="15" t="s">
        <v>28</v>
      </c>
      <c r="F132" s="15" t="s">
        <v>778</v>
      </c>
      <c r="G132" s="22" t="s">
        <v>779</v>
      </c>
      <c r="H132" s="15" t="s">
        <v>780</v>
      </c>
      <c r="I132" s="21" t="s">
        <v>101</v>
      </c>
      <c r="J132" s="36">
        <v>44866</v>
      </c>
      <c r="K132" s="36">
        <v>45261</v>
      </c>
      <c r="L132" s="19" t="s">
        <v>33</v>
      </c>
      <c r="M132" s="15" t="s">
        <v>164</v>
      </c>
      <c r="N132" s="35" t="s">
        <v>781</v>
      </c>
      <c r="O132" s="15" t="s">
        <v>782</v>
      </c>
      <c r="P132" s="15">
        <v>12.4</v>
      </c>
      <c r="Q132" s="42" t="s">
        <v>38</v>
      </c>
      <c r="R132" s="15">
        <v>12.4</v>
      </c>
      <c r="S132" s="19"/>
      <c r="T132" s="35" t="s">
        <v>783</v>
      </c>
    </row>
    <row r="133" s="1" customFormat="1" ht="95" customHeight="1" spans="1:20">
      <c r="A133" s="19">
        <v>114</v>
      </c>
      <c r="B133" s="15" t="s">
        <v>492</v>
      </c>
      <c r="C133" s="15" t="s">
        <v>7</v>
      </c>
      <c r="D133" s="15" t="s">
        <v>766</v>
      </c>
      <c r="E133" s="25" t="s">
        <v>110</v>
      </c>
      <c r="F133" s="26" t="s">
        <v>784</v>
      </c>
      <c r="G133" s="22" t="s">
        <v>785</v>
      </c>
      <c r="H133" s="15" t="s">
        <v>786</v>
      </c>
      <c r="I133" s="15" t="s">
        <v>787</v>
      </c>
      <c r="J133" s="36">
        <v>44988</v>
      </c>
      <c r="K133" s="36">
        <v>45172</v>
      </c>
      <c r="L133" s="15" t="s">
        <v>33</v>
      </c>
      <c r="M133" s="25" t="s">
        <v>110</v>
      </c>
      <c r="N133" s="35" t="s">
        <v>788</v>
      </c>
      <c r="O133" s="47" t="s">
        <v>789</v>
      </c>
      <c r="P133" s="33">
        <v>21.9</v>
      </c>
      <c r="Q133" s="42" t="s">
        <v>38</v>
      </c>
      <c r="R133" s="33">
        <v>21.9</v>
      </c>
      <c r="S133" s="33"/>
      <c r="T133" s="35" t="s">
        <v>790</v>
      </c>
    </row>
    <row r="134" s="1" customFormat="1" ht="48" customHeight="1" spans="1:20">
      <c r="A134" s="19"/>
      <c r="B134" s="15" t="s">
        <v>791</v>
      </c>
      <c r="C134" s="15"/>
      <c r="D134" s="15"/>
      <c r="E134" s="25"/>
      <c r="F134" s="26"/>
      <c r="G134" s="22"/>
      <c r="H134" s="15"/>
      <c r="I134" s="15"/>
      <c r="J134" s="36"/>
      <c r="K134" s="36"/>
      <c r="L134" s="15"/>
      <c r="M134" s="25"/>
      <c r="N134" s="35"/>
      <c r="O134" s="47"/>
      <c r="P134" s="38">
        <v>5</v>
      </c>
      <c r="Q134" s="33"/>
      <c r="R134" s="38">
        <v>5</v>
      </c>
      <c r="S134" s="33"/>
      <c r="T134" s="35"/>
    </row>
    <row r="135" s="1" customFormat="1" ht="84" customHeight="1" spans="1:20">
      <c r="A135" s="19">
        <v>115</v>
      </c>
      <c r="B135" s="15" t="s">
        <v>492</v>
      </c>
      <c r="C135" s="15" t="s">
        <v>7</v>
      </c>
      <c r="D135" s="15" t="s">
        <v>792</v>
      </c>
      <c r="E135" s="73" t="s">
        <v>26</v>
      </c>
      <c r="F135" s="73" t="s">
        <v>793</v>
      </c>
      <c r="G135" s="22" t="s">
        <v>794</v>
      </c>
      <c r="H135" s="74" t="s">
        <v>795</v>
      </c>
      <c r="I135" s="15" t="s">
        <v>101</v>
      </c>
      <c r="J135" s="36">
        <v>44986</v>
      </c>
      <c r="K135" s="36">
        <v>45170</v>
      </c>
      <c r="L135" s="15" t="s">
        <v>796</v>
      </c>
      <c r="M135" s="15" t="s">
        <v>589</v>
      </c>
      <c r="N135" s="35" t="s">
        <v>797</v>
      </c>
      <c r="O135" s="15" t="s">
        <v>166</v>
      </c>
      <c r="P135" s="38">
        <v>5</v>
      </c>
      <c r="Q135" s="42" t="s">
        <v>38</v>
      </c>
      <c r="R135" s="38">
        <v>5</v>
      </c>
      <c r="S135" s="15"/>
      <c r="T135" s="103" t="s">
        <v>798</v>
      </c>
    </row>
    <row r="136" s="1" customFormat="1" ht="34" customHeight="1" spans="1:20">
      <c r="A136" s="19"/>
      <c r="B136" s="15" t="s">
        <v>799</v>
      </c>
      <c r="C136" s="15"/>
      <c r="D136" s="15"/>
      <c r="E136" s="70"/>
      <c r="F136" s="72"/>
      <c r="G136" s="19"/>
      <c r="H136" s="72"/>
      <c r="I136" s="15"/>
      <c r="J136" s="40"/>
      <c r="K136" s="40"/>
      <c r="L136" s="72"/>
      <c r="M136" s="72"/>
      <c r="N136" s="69"/>
      <c r="O136" s="15"/>
      <c r="P136" s="97">
        <f>P137+P142+P144</f>
        <v>2370</v>
      </c>
      <c r="Q136" s="97"/>
      <c r="R136" s="97">
        <f>R137+R142+R144</f>
        <v>489.1</v>
      </c>
      <c r="S136" s="97"/>
      <c r="T136" s="35"/>
    </row>
    <row r="137" s="1" customFormat="1" ht="60" customHeight="1" spans="1:20">
      <c r="A137" s="19"/>
      <c r="B137" s="21" t="s">
        <v>800</v>
      </c>
      <c r="C137" s="21"/>
      <c r="D137" s="21"/>
      <c r="E137" s="24"/>
      <c r="F137" s="24"/>
      <c r="G137" s="19"/>
      <c r="H137" s="21"/>
      <c r="I137" s="24"/>
      <c r="J137" s="36"/>
      <c r="K137" s="36"/>
      <c r="L137" s="24"/>
      <c r="M137" s="21"/>
      <c r="N137" s="45"/>
      <c r="O137" s="46"/>
      <c r="P137" s="38">
        <f>SUM(P138:P141)</f>
        <v>1260</v>
      </c>
      <c r="Q137" s="38"/>
      <c r="R137" s="38">
        <f>SUM(R138:R141)</f>
        <v>233</v>
      </c>
      <c r="S137" s="38"/>
      <c r="T137" s="35"/>
    </row>
    <row r="138" s="1" customFormat="1" ht="77" customHeight="1" spans="1:20">
      <c r="A138" s="19">
        <v>116</v>
      </c>
      <c r="B138" s="15" t="s">
        <v>492</v>
      </c>
      <c r="C138" s="15" t="s">
        <v>7</v>
      </c>
      <c r="D138" s="15" t="s">
        <v>801</v>
      </c>
      <c r="E138" s="92" t="s">
        <v>24</v>
      </c>
      <c r="F138" s="15" t="s">
        <v>802</v>
      </c>
      <c r="G138" s="22" t="s">
        <v>803</v>
      </c>
      <c r="H138" s="93" t="s">
        <v>804</v>
      </c>
      <c r="I138" s="15" t="s">
        <v>805</v>
      </c>
      <c r="J138" s="36">
        <v>44927</v>
      </c>
      <c r="K138" s="36">
        <v>45261</v>
      </c>
      <c r="L138" s="15" t="s">
        <v>796</v>
      </c>
      <c r="M138" s="15" t="s">
        <v>31</v>
      </c>
      <c r="N138" s="98" t="s">
        <v>806</v>
      </c>
      <c r="O138" s="15" t="s">
        <v>807</v>
      </c>
      <c r="P138" s="38">
        <v>335</v>
      </c>
      <c r="Q138" s="42" t="s">
        <v>38</v>
      </c>
      <c r="R138" s="38">
        <v>40</v>
      </c>
      <c r="S138" s="15"/>
      <c r="T138" s="104" t="s">
        <v>808</v>
      </c>
    </row>
    <row r="139" s="1" customFormat="1" ht="90" customHeight="1" spans="1:20">
      <c r="A139" s="19">
        <v>117</v>
      </c>
      <c r="B139" s="15" t="s">
        <v>492</v>
      </c>
      <c r="C139" s="15" t="s">
        <v>7</v>
      </c>
      <c r="D139" s="15" t="s">
        <v>801</v>
      </c>
      <c r="E139" s="92" t="s">
        <v>30</v>
      </c>
      <c r="F139" s="15" t="s">
        <v>809</v>
      </c>
      <c r="G139" s="22" t="s">
        <v>810</v>
      </c>
      <c r="H139" s="93" t="s">
        <v>811</v>
      </c>
      <c r="I139" s="15" t="s">
        <v>805</v>
      </c>
      <c r="J139" s="36">
        <v>44927</v>
      </c>
      <c r="K139" s="36">
        <v>45261</v>
      </c>
      <c r="L139" s="15" t="s">
        <v>796</v>
      </c>
      <c r="M139" s="15" t="s">
        <v>31</v>
      </c>
      <c r="N139" s="35" t="s">
        <v>812</v>
      </c>
      <c r="O139" s="15" t="s">
        <v>813</v>
      </c>
      <c r="P139" s="38">
        <v>255</v>
      </c>
      <c r="Q139" s="42" t="s">
        <v>38</v>
      </c>
      <c r="R139" s="38">
        <v>39</v>
      </c>
      <c r="S139" s="15"/>
      <c r="T139" s="104" t="s">
        <v>814</v>
      </c>
    </row>
    <row r="140" s="1" customFormat="1" ht="99" customHeight="1" spans="1:20">
      <c r="A140" s="19">
        <v>118</v>
      </c>
      <c r="B140" s="15" t="s">
        <v>492</v>
      </c>
      <c r="C140" s="15" t="s">
        <v>7</v>
      </c>
      <c r="D140" s="15" t="s">
        <v>801</v>
      </c>
      <c r="E140" s="92" t="s">
        <v>815</v>
      </c>
      <c r="F140" s="15" t="s">
        <v>816</v>
      </c>
      <c r="G140" s="22" t="s">
        <v>817</v>
      </c>
      <c r="H140" s="93" t="s">
        <v>818</v>
      </c>
      <c r="I140" s="15" t="s">
        <v>805</v>
      </c>
      <c r="J140" s="36">
        <v>44927</v>
      </c>
      <c r="K140" s="36">
        <v>45261</v>
      </c>
      <c r="L140" s="15" t="s">
        <v>796</v>
      </c>
      <c r="M140" s="15" t="s">
        <v>31</v>
      </c>
      <c r="N140" s="35" t="s">
        <v>819</v>
      </c>
      <c r="O140" s="15" t="s">
        <v>820</v>
      </c>
      <c r="P140" s="38">
        <v>240</v>
      </c>
      <c r="Q140" s="42" t="s">
        <v>38</v>
      </c>
      <c r="R140" s="38">
        <v>54</v>
      </c>
      <c r="S140" s="15"/>
      <c r="T140" s="104" t="s">
        <v>821</v>
      </c>
    </row>
    <row r="141" s="1" customFormat="1" ht="77" customHeight="1" spans="1:20">
      <c r="A141" s="19">
        <v>119</v>
      </c>
      <c r="B141" s="15" t="s">
        <v>492</v>
      </c>
      <c r="C141" s="15" t="s">
        <v>7</v>
      </c>
      <c r="D141" s="15" t="s">
        <v>801</v>
      </c>
      <c r="E141" s="94" t="s">
        <v>23</v>
      </c>
      <c r="F141" s="15" t="s">
        <v>822</v>
      </c>
      <c r="G141" s="22" t="s">
        <v>823</v>
      </c>
      <c r="H141" s="95" t="s">
        <v>824</v>
      </c>
      <c r="I141" s="15" t="s">
        <v>805</v>
      </c>
      <c r="J141" s="36">
        <v>44927</v>
      </c>
      <c r="K141" s="36">
        <v>45261</v>
      </c>
      <c r="L141" s="15" t="s">
        <v>796</v>
      </c>
      <c r="M141" s="15" t="s">
        <v>31</v>
      </c>
      <c r="N141" s="35" t="s">
        <v>825</v>
      </c>
      <c r="O141" s="15" t="s">
        <v>826</v>
      </c>
      <c r="P141" s="38">
        <v>430</v>
      </c>
      <c r="Q141" s="42" t="s">
        <v>38</v>
      </c>
      <c r="R141" s="38">
        <v>100</v>
      </c>
      <c r="S141" s="15"/>
      <c r="T141" s="104" t="s">
        <v>827</v>
      </c>
    </row>
    <row r="142" s="1" customFormat="1" ht="32" customHeight="1" spans="1:20">
      <c r="A142" s="19"/>
      <c r="B142" s="21" t="s">
        <v>828</v>
      </c>
      <c r="C142" s="21"/>
      <c r="D142" s="21"/>
      <c r="E142" s="24"/>
      <c r="F142" s="24"/>
      <c r="G142" s="19"/>
      <c r="H142" s="21"/>
      <c r="I142" s="24"/>
      <c r="J142" s="36"/>
      <c r="K142" s="36"/>
      <c r="L142" s="24"/>
      <c r="M142" s="21"/>
      <c r="N142" s="45"/>
      <c r="O142" s="46"/>
      <c r="P142" s="38">
        <f>SUM(P143:P143)</f>
        <v>740</v>
      </c>
      <c r="Q142" s="38"/>
      <c r="R142" s="38">
        <v>56.1</v>
      </c>
      <c r="S142" s="38"/>
      <c r="T142" s="35"/>
    </row>
    <row r="143" s="1" customFormat="1" ht="65" customHeight="1" spans="1:20">
      <c r="A143" s="19">
        <v>120</v>
      </c>
      <c r="B143" s="15" t="s">
        <v>492</v>
      </c>
      <c r="C143" s="15" t="s">
        <v>7</v>
      </c>
      <c r="D143" s="15" t="s">
        <v>801</v>
      </c>
      <c r="E143" s="15" t="s">
        <v>829</v>
      </c>
      <c r="F143" s="15" t="s">
        <v>830</v>
      </c>
      <c r="G143" s="22" t="s">
        <v>831</v>
      </c>
      <c r="H143" s="15" t="s">
        <v>832</v>
      </c>
      <c r="I143" s="15" t="s">
        <v>640</v>
      </c>
      <c r="J143" s="36">
        <v>45078</v>
      </c>
      <c r="K143" s="36">
        <v>45261</v>
      </c>
      <c r="L143" s="15" t="s">
        <v>796</v>
      </c>
      <c r="M143" s="15" t="s">
        <v>31</v>
      </c>
      <c r="N143" s="35" t="s">
        <v>833</v>
      </c>
      <c r="O143" s="15" t="s">
        <v>834</v>
      </c>
      <c r="P143" s="99">
        <v>740</v>
      </c>
      <c r="Q143" s="42" t="s">
        <v>38</v>
      </c>
      <c r="R143" s="99">
        <v>56.1</v>
      </c>
      <c r="S143" s="105"/>
      <c r="T143" s="35" t="s">
        <v>835</v>
      </c>
    </row>
    <row r="144" s="1" customFormat="1" ht="43" customHeight="1" spans="1:20">
      <c r="A144" s="19"/>
      <c r="B144" s="21" t="s">
        <v>836</v>
      </c>
      <c r="C144" s="15"/>
      <c r="D144" s="15"/>
      <c r="E144" s="15"/>
      <c r="F144" s="15"/>
      <c r="G144" s="22"/>
      <c r="H144" s="15"/>
      <c r="I144" s="15"/>
      <c r="J144" s="36"/>
      <c r="K144" s="36"/>
      <c r="L144" s="15"/>
      <c r="M144" s="15"/>
      <c r="N144" s="35"/>
      <c r="O144" s="15"/>
      <c r="P144" s="99">
        <v>370</v>
      </c>
      <c r="Q144" s="99"/>
      <c r="R144" s="99">
        <v>200</v>
      </c>
      <c r="S144" s="105"/>
      <c r="T144" s="35"/>
    </row>
    <row r="145" s="1" customFormat="1" ht="178" customHeight="1" spans="1:20">
      <c r="A145" s="19">
        <v>121</v>
      </c>
      <c r="B145" s="15" t="s">
        <v>492</v>
      </c>
      <c r="C145" s="15" t="s">
        <v>7</v>
      </c>
      <c r="D145" s="15" t="s">
        <v>801</v>
      </c>
      <c r="E145" s="96" t="s">
        <v>837</v>
      </c>
      <c r="F145" s="96" t="s">
        <v>838</v>
      </c>
      <c r="G145" s="22" t="s">
        <v>839</v>
      </c>
      <c r="H145" s="96" t="s">
        <v>840</v>
      </c>
      <c r="I145" s="21" t="s">
        <v>101</v>
      </c>
      <c r="J145" s="36">
        <v>45078</v>
      </c>
      <c r="K145" s="36">
        <v>45261</v>
      </c>
      <c r="L145" s="15" t="s">
        <v>796</v>
      </c>
      <c r="M145" s="15" t="s">
        <v>32</v>
      </c>
      <c r="N145" s="100" t="s">
        <v>841</v>
      </c>
      <c r="O145" s="101" t="s">
        <v>842</v>
      </c>
      <c r="P145" s="99">
        <v>370</v>
      </c>
      <c r="Q145" s="42" t="s">
        <v>38</v>
      </c>
      <c r="R145" s="99">
        <v>200</v>
      </c>
      <c r="S145" s="106"/>
      <c r="T145" s="100" t="s">
        <v>843</v>
      </c>
    </row>
    <row r="146" s="1" customFormat="1" ht="34" customHeight="1" spans="1:20">
      <c r="A146" s="19"/>
      <c r="B146" s="21" t="s">
        <v>844</v>
      </c>
      <c r="C146" s="15"/>
      <c r="D146" s="15"/>
      <c r="E146" s="15"/>
      <c r="F146" s="15"/>
      <c r="G146" s="19"/>
      <c r="H146" s="15"/>
      <c r="I146" s="15"/>
      <c r="J146" s="15"/>
      <c r="K146" s="15"/>
      <c r="L146" s="15"/>
      <c r="M146" s="15"/>
      <c r="N146" s="35"/>
      <c r="O146" s="15"/>
      <c r="P146" s="33">
        <f>SUM(P147:P152)</f>
        <v>4029</v>
      </c>
      <c r="Q146" s="33"/>
      <c r="R146" s="33">
        <f>SUM(R147:R152)</f>
        <v>819</v>
      </c>
      <c r="S146" s="33"/>
      <c r="T146" s="35"/>
    </row>
    <row r="147" s="1" customFormat="1" ht="75" customHeight="1" spans="1:20">
      <c r="A147" s="19">
        <v>122</v>
      </c>
      <c r="B147" s="15" t="s">
        <v>492</v>
      </c>
      <c r="C147" s="15" t="s">
        <v>10</v>
      </c>
      <c r="D147" s="15" t="s">
        <v>845</v>
      </c>
      <c r="E147" s="15" t="s">
        <v>317</v>
      </c>
      <c r="F147" s="15" t="s">
        <v>846</v>
      </c>
      <c r="G147" s="22" t="s">
        <v>847</v>
      </c>
      <c r="H147" s="15" t="s">
        <v>848</v>
      </c>
      <c r="I147" s="15" t="s">
        <v>101</v>
      </c>
      <c r="J147" s="36">
        <v>44986</v>
      </c>
      <c r="K147" s="36">
        <v>45200</v>
      </c>
      <c r="L147" s="15" t="s">
        <v>33</v>
      </c>
      <c r="M147" s="15" t="s">
        <v>317</v>
      </c>
      <c r="N147" s="35" t="s">
        <v>849</v>
      </c>
      <c r="O147" s="15" t="s">
        <v>850</v>
      </c>
      <c r="P147" s="33">
        <v>50</v>
      </c>
      <c r="Q147" s="42" t="s">
        <v>38</v>
      </c>
      <c r="R147" s="33">
        <v>50</v>
      </c>
      <c r="S147" s="33"/>
      <c r="T147" s="35" t="s">
        <v>851</v>
      </c>
    </row>
    <row r="148" s="1" customFormat="1" ht="75" customHeight="1" spans="1:20">
      <c r="A148" s="19">
        <v>123</v>
      </c>
      <c r="B148" s="21" t="s">
        <v>492</v>
      </c>
      <c r="C148" s="15" t="s">
        <v>10</v>
      </c>
      <c r="D148" s="21" t="s">
        <v>845</v>
      </c>
      <c r="E148" s="15" t="s">
        <v>19</v>
      </c>
      <c r="F148" s="15" t="s">
        <v>852</v>
      </c>
      <c r="G148" s="22" t="s">
        <v>853</v>
      </c>
      <c r="H148" s="15" t="s">
        <v>854</v>
      </c>
      <c r="I148" s="15" t="s">
        <v>123</v>
      </c>
      <c r="J148" s="49">
        <v>44927</v>
      </c>
      <c r="K148" s="49">
        <v>45261</v>
      </c>
      <c r="L148" s="15" t="s">
        <v>33</v>
      </c>
      <c r="M148" s="15" t="s">
        <v>156</v>
      </c>
      <c r="N148" s="35" t="s">
        <v>855</v>
      </c>
      <c r="O148" s="33" t="s">
        <v>856</v>
      </c>
      <c r="P148" s="33">
        <v>10</v>
      </c>
      <c r="Q148" s="42" t="s">
        <v>38</v>
      </c>
      <c r="R148" s="33">
        <v>10</v>
      </c>
      <c r="S148" s="57"/>
      <c r="T148" s="35" t="s">
        <v>857</v>
      </c>
    </row>
    <row r="149" s="1" customFormat="1" ht="75" customHeight="1" spans="1:20">
      <c r="A149" s="19">
        <v>124</v>
      </c>
      <c r="B149" s="21" t="s">
        <v>492</v>
      </c>
      <c r="C149" s="15" t="s">
        <v>10</v>
      </c>
      <c r="D149" s="21" t="s">
        <v>845</v>
      </c>
      <c r="E149" s="15" t="s">
        <v>19</v>
      </c>
      <c r="F149" s="15" t="s">
        <v>858</v>
      </c>
      <c r="G149" s="22" t="s">
        <v>859</v>
      </c>
      <c r="H149" s="15" t="s">
        <v>860</v>
      </c>
      <c r="I149" s="15" t="s">
        <v>123</v>
      </c>
      <c r="J149" s="49">
        <v>44927</v>
      </c>
      <c r="K149" s="49">
        <v>45261</v>
      </c>
      <c r="L149" s="15" t="s">
        <v>33</v>
      </c>
      <c r="M149" s="15" t="s">
        <v>156</v>
      </c>
      <c r="N149" s="35" t="s">
        <v>861</v>
      </c>
      <c r="O149" s="33" t="s">
        <v>862</v>
      </c>
      <c r="P149" s="33">
        <v>16</v>
      </c>
      <c r="Q149" s="42" t="s">
        <v>38</v>
      </c>
      <c r="R149" s="33">
        <v>16</v>
      </c>
      <c r="S149" s="57"/>
      <c r="T149" s="35" t="s">
        <v>863</v>
      </c>
    </row>
    <row r="150" s="1" customFormat="1" ht="75" customHeight="1" spans="1:20">
      <c r="A150" s="19">
        <v>125</v>
      </c>
      <c r="B150" s="15" t="s">
        <v>492</v>
      </c>
      <c r="C150" s="15" t="s">
        <v>10</v>
      </c>
      <c r="D150" s="15" t="s">
        <v>845</v>
      </c>
      <c r="E150" s="25" t="s">
        <v>110</v>
      </c>
      <c r="F150" s="26" t="s">
        <v>784</v>
      </c>
      <c r="G150" s="22" t="s">
        <v>864</v>
      </c>
      <c r="H150" s="15" t="s">
        <v>865</v>
      </c>
      <c r="I150" s="15" t="s">
        <v>101</v>
      </c>
      <c r="J150" s="36">
        <v>44989</v>
      </c>
      <c r="K150" s="36">
        <v>45173</v>
      </c>
      <c r="L150" s="15" t="s">
        <v>33</v>
      </c>
      <c r="M150" s="25" t="s">
        <v>110</v>
      </c>
      <c r="N150" s="35" t="s">
        <v>866</v>
      </c>
      <c r="O150" s="47" t="s">
        <v>867</v>
      </c>
      <c r="P150" s="33">
        <v>3</v>
      </c>
      <c r="Q150" s="42" t="s">
        <v>38</v>
      </c>
      <c r="R150" s="33">
        <v>3</v>
      </c>
      <c r="S150" s="33"/>
      <c r="T150" s="90" t="s">
        <v>868</v>
      </c>
    </row>
    <row r="151" s="1" customFormat="1" ht="75" customHeight="1" spans="1:20">
      <c r="A151" s="19">
        <v>126</v>
      </c>
      <c r="B151" s="15" t="s">
        <v>492</v>
      </c>
      <c r="C151" s="15" t="s">
        <v>10</v>
      </c>
      <c r="D151" s="15" t="s">
        <v>845</v>
      </c>
      <c r="E151" s="15" t="s">
        <v>119</v>
      </c>
      <c r="F151" s="15" t="s">
        <v>131</v>
      </c>
      <c r="G151" s="22" t="s">
        <v>869</v>
      </c>
      <c r="H151" s="15" t="s">
        <v>870</v>
      </c>
      <c r="I151" s="15" t="s">
        <v>101</v>
      </c>
      <c r="J151" s="48">
        <v>45017</v>
      </c>
      <c r="K151" s="48">
        <v>45108</v>
      </c>
      <c r="L151" s="15" t="s">
        <v>35</v>
      </c>
      <c r="M151" s="15" t="s">
        <v>35</v>
      </c>
      <c r="N151" s="35" t="s">
        <v>871</v>
      </c>
      <c r="O151" s="15" t="s">
        <v>872</v>
      </c>
      <c r="P151" s="33">
        <v>500</v>
      </c>
      <c r="Q151" s="42" t="s">
        <v>38</v>
      </c>
      <c r="R151" s="33">
        <v>200</v>
      </c>
      <c r="S151" s="33"/>
      <c r="T151" s="35" t="s">
        <v>135</v>
      </c>
    </row>
    <row r="152" s="1" customFormat="1" ht="75" customHeight="1" spans="1:20">
      <c r="A152" s="19">
        <v>127</v>
      </c>
      <c r="B152" s="15" t="s">
        <v>492</v>
      </c>
      <c r="C152" s="15" t="s">
        <v>10</v>
      </c>
      <c r="D152" s="15" t="s">
        <v>873</v>
      </c>
      <c r="E152" s="15" t="s">
        <v>874</v>
      </c>
      <c r="F152" s="15" t="s">
        <v>875</v>
      </c>
      <c r="G152" s="22" t="s">
        <v>876</v>
      </c>
      <c r="H152" s="15" t="s">
        <v>877</v>
      </c>
      <c r="I152" s="15" t="s">
        <v>640</v>
      </c>
      <c r="J152" s="36">
        <v>44927</v>
      </c>
      <c r="K152" s="51">
        <v>45261</v>
      </c>
      <c r="L152" s="15" t="s">
        <v>33</v>
      </c>
      <c r="M152" s="15" t="s">
        <v>34</v>
      </c>
      <c r="N152" s="35" t="s">
        <v>878</v>
      </c>
      <c r="O152" s="15" t="s">
        <v>879</v>
      </c>
      <c r="P152" s="33">
        <v>3450</v>
      </c>
      <c r="Q152" s="42" t="s">
        <v>880</v>
      </c>
      <c r="R152" s="33">
        <v>540</v>
      </c>
      <c r="S152" s="33"/>
      <c r="T152" s="35" t="s">
        <v>881</v>
      </c>
    </row>
    <row r="153" s="1" customFormat="1" ht="48" customHeight="1" spans="1:20">
      <c r="A153" s="19"/>
      <c r="B153" s="20" t="s">
        <v>882</v>
      </c>
      <c r="C153" s="15"/>
      <c r="D153" s="15"/>
      <c r="E153" s="15"/>
      <c r="F153" s="15"/>
      <c r="G153" s="19"/>
      <c r="H153" s="15"/>
      <c r="I153" s="15"/>
      <c r="J153" s="15"/>
      <c r="K153" s="15"/>
      <c r="L153" s="15"/>
      <c r="M153" s="15"/>
      <c r="N153" s="35"/>
      <c r="O153" s="15"/>
      <c r="P153" s="33">
        <f>+P154</f>
        <v>2000</v>
      </c>
      <c r="Q153" s="33"/>
      <c r="R153" s="33">
        <v>1060</v>
      </c>
      <c r="S153" s="33"/>
      <c r="T153" s="35"/>
    </row>
    <row r="154" s="1" customFormat="1" ht="34" customHeight="1" spans="1:20">
      <c r="A154" s="19"/>
      <c r="B154" s="21" t="s">
        <v>883</v>
      </c>
      <c r="C154" s="15"/>
      <c r="D154" s="15"/>
      <c r="E154" s="15"/>
      <c r="F154" s="15"/>
      <c r="G154" s="19"/>
      <c r="H154" s="15"/>
      <c r="I154" s="15"/>
      <c r="J154" s="15"/>
      <c r="K154" s="15"/>
      <c r="L154" s="15"/>
      <c r="M154" s="15"/>
      <c r="N154" s="35"/>
      <c r="O154" s="15"/>
      <c r="P154" s="33">
        <f>SUM(P155)</f>
        <v>2000</v>
      </c>
      <c r="Q154" s="33"/>
      <c r="R154" s="33">
        <v>1060</v>
      </c>
      <c r="S154" s="33"/>
      <c r="T154" s="35"/>
    </row>
    <row r="155" s="1" customFormat="1" ht="75" customHeight="1" spans="1:20">
      <c r="A155" s="19">
        <v>128</v>
      </c>
      <c r="B155" s="15" t="s">
        <v>884</v>
      </c>
      <c r="C155" s="15" t="s">
        <v>883</v>
      </c>
      <c r="D155" s="15" t="s">
        <v>885</v>
      </c>
      <c r="E155" s="15" t="s">
        <v>886</v>
      </c>
      <c r="F155" s="15" t="s">
        <v>887</v>
      </c>
      <c r="G155" s="22" t="s">
        <v>888</v>
      </c>
      <c r="H155" s="15" t="s">
        <v>889</v>
      </c>
      <c r="I155" s="15" t="s">
        <v>101</v>
      </c>
      <c r="J155" s="36">
        <v>45017</v>
      </c>
      <c r="K155" s="36">
        <v>45261</v>
      </c>
      <c r="L155" s="15" t="s">
        <v>35</v>
      </c>
      <c r="M155" s="15" t="s">
        <v>35</v>
      </c>
      <c r="N155" s="35" t="s">
        <v>890</v>
      </c>
      <c r="O155" s="15" t="s">
        <v>891</v>
      </c>
      <c r="P155" s="33">
        <v>2000</v>
      </c>
      <c r="Q155" s="42" t="s">
        <v>38</v>
      </c>
      <c r="R155" s="33">
        <v>1060</v>
      </c>
      <c r="S155" s="33"/>
      <c r="T155" s="77" t="s">
        <v>892</v>
      </c>
    </row>
  </sheetData>
  <mergeCells count="27">
    <mergeCell ref="A2:T2"/>
    <mergeCell ref="A3:E3"/>
    <mergeCell ref="M3:P3"/>
    <mergeCell ref="B4:D4"/>
    <mergeCell ref="J4:K4"/>
    <mergeCell ref="L4:M4"/>
    <mergeCell ref="P4:S4"/>
    <mergeCell ref="Q5:S5"/>
    <mergeCell ref="Q6:R6"/>
    <mergeCell ref="A4:A7"/>
    <mergeCell ref="B5:B7"/>
    <mergeCell ref="C5:C7"/>
    <mergeCell ref="D5:D7"/>
    <mergeCell ref="E4:E7"/>
    <mergeCell ref="F4:F7"/>
    <mergeCell ref="G4:G7"/>
    <mergeCell ref="H4:H7"/>
    <mergeCell ref="I4:I7"/>
    <mergeCell ref="J5:J7"/>
    <mergeCell ref="K5:K7"/>
    <mergeCell ref="L5:L7"/>
    <mergeCell ref="M5:M7"/>
    <mergeCell ref="N4:N7"/>
    <mergeCell ref="O4:O7"/>
    <mergeCell ref="P5:P7"/>
    <mergeCell ref="S6:S7"/>
    <mergeCell ref="T4:T7"/>
  </mergeCells>
  <printOptions horizontalCentered="1"/>
  <pageMargins left="0.236111111111111" right="0.236111111111111" top="0.865972222222222" bottom="0.708333333333333" header="0.5" footer="0.550694444444444"/>
  <pageSetup paperSize="8" firstPageNumber="6"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下拨汇总表</vt:lpstr>
      <vt:lpstr>资金计划汇总表</vt: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和天下</cp:lastModifiedBy>
  <dcterms:created xsi:type="dcterms:W3CDTF">2022-11-12T08:50:00Z</dcterms:created>
  <dcterms:modified xsi:type="dcterms:W3CDTF">2023-09-09T06:18:35Z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33314F835CC14CCB8A8FFDDEF033EA11_13</vt:lpwstr>
  </property>
  <property fmtid="{D5CDD505-2E9C-101B-9397-08002B2CF9AE}" pid="3" name="KSOProductBuildVer">
    <vt:lpwstr>2052-12.1.0.15374</vt:lpwstr>
  </property>
</Properties>
</file>