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审定表" sheetId="5" r:id="rId1"/>
    <sheet name=" 调整项目库明细表" sheetId="4" r:id="rId2"/>
  </sheets>
  <definedNames>
    <definedName name="_xlnm._FilterDatabase" localSheetId="1" hidden="1">' 调整项目库明细表'!$A$1:$AB$144</definedName>
    <definedName name="_xlnm.Print_Titles" localSheetId="1">' 调整项目库明细表'!$4:$6</definedName>
  </definedNames>
  <calcPr calcId="144525"/>
</workbook>
</file>

<file path=xl/sharedStrings.xml><?xml version="1.0" encoding="utf-8"?>
<sst xmlns="http://schemas.openxmlformats.org/spreadsheetml/2006/main" count="1677" uniqueCount="872">
  <si>
    <t>隆回县2023年巩固拓展脱贫攻坚成果和乡村振兴项目动态调整入库审定表</t>
  </si>
  <si>
    <t>填报单位（盖章）：县乡村振兴局</t>
  </si>
  <si>
    <t>序号</t>
  </si>
  <si>
    <t>单位名称</t>
  </si>
  <si>
    <t>资金规模及筹资方式</t>
  </si>
  <si>
    <t>新增项目个数</t>
  </si>
  <si>
    <t>新增整合资金规模</t>
  </si>
  <si>
    <t>整合资金</t>
  </si>
  <si>
    <t>项目个数</t>
  </si>
  <si>
    <t>调增</t>
  </si>
  <si>
    <t>调减（一）</t>
  </si>
  <si>
    <t>总  计</t>
  </si>
  <si>
    <t>县农业农村局(产业)</t>
  </si>
  <si>
    <t>县农业农村局(高标准农田)</t>
  </si>
  <si>
    <t>县农业农村局(人居环境整治)</t>
  </si>
  <si>
    <t>县乡村振兴局</t>
  </si>
  <si>
    <t>县水利局</t>
  </si>
  <si>
    <t>县交通局</t>
  </si>
  <si>
    <t>县林业局</t>
  </si>
  <si>
    <t>县民政局</t>
  </si>
  <si>
    <t>县委组织部</t>
  </si>
  <si>
    <t>县委实施乡村振兴战略领导小组办公室审定：</t>
  </si>
  <si>
    <t>隆回县2023年巩固拓展脱贫攻坚成果和乡村振兴项目库动态调整明细表</t>
  </si>
  <si>
    <t>金额单位:万元</t>
  </si>
  <si>
    <t>项目类别</t>
  </si>
  <si>
    <t>乡</t>
  </si>
  <si>
    <t>村</t>
  </si>
  <si>
    <t>系统自定义名称</t>
  </si>
  <si>
    <t>项目名称</t>
  </si>
  <si>
    <t>建设性质</t>
  </si>
  <si>
    <t>时间进度</t>
  </si>
  <si>
    <t>责任单位</t>
  </si>
  <si>
    <t>建设内容及规模</t>
  </si>
  <si>
    <t>补助标准</t>
  </si>
  <si>
    <t>资金规模和筹资方式</t>
  </si>
  <si>
    <t>受益对象</t>
  </si>
  <si>
    <t>绩效目标</t>
  </si>
  <si>
    <t>联农带农机制</t>
  </si>
  <si>
    <t>调整情况</t>
  </si>
  <si>
    <t>项目类型</t>
  </si>
  <si>
    <t>二级项目类型</t>
  </si>
  <si>
    <t>项目子类型</t>
  </si>
  <si>
    <t>计划开工时间</t>
  </si>
  <si>
    <t>计划完工时间</t>
  </si>
  <si>
    <t>项目主管单位</t>
  </si>
  <si>
    <t>项目组织实施单位</t>
  </si>
  <si>
    <t>项目预算总投资</t>
  </si>
  <si>
    <t>其中</t>
  </si>
  <si>
    <t>受益村数</t>
  </si>
  <si>
    <t>受益户数</t>
  </si>
  <si>
    <t>受益人口数</t>
  </si>
  <si>
    <t>调增/调减(-)</t>
  </si>
  <si>
    <t>调整后资金规模</t>
  </si>
  <si>
    <t>其他资金</t>
  </si>
  <si>
    <t>受益脱贫村数</t>
  </si>
  <si>
    <t>受益脱贫户数及防止返贫监测对象户数</t>
  </si>
  <si>
    <t>受益脱贫人口数及防止返贫监测对象人口数</t>
  </si>
  <si>
    <t>总计</t>
  </si>
  <si>
    <t>一、产业发展</t>
  </si>
  <si>
    <t>1.生产项目</t>
  </si>
  <si>
    <t>（1）.种植业基地</t>
  </si>
  <si>
    <t>产业发展项目</t>
  </si>
  <si>
    <t>生产项目</t>
  </si>
  <si>
    <t>种植业基地</t>
  </si>
  <si>
    <t>全县各乡镇</t>
  </si>
  <si>
    <t>全县各村</t>
  </si>
  <si>
    <t>隆回县_产业发展_生产项目_2023年省重点产业项目</t>
  </si>
  <si>
    <t>2023年省重点产业项目</t>
  </si>
  <si>
    <t>新建</t>
  </si>
  <si>
    <t>县农业农村局</t>
  </si>
  <si>
    <t>省重点企业培育扶持金银花、蔬菜、百合等“一特两辅”特色主导产业主体、扶持村级集体经济</t>
  </si>
  <si>
    <r>
      <rPr>
        <sz val="9"/>
        <rFont val="Times New Roman"/>
        <charset val="134"/>
      </rPr>
      <t>1350</t>
    </r>
    <r>
      <rPr>
        <sz val="9"/>
        <rFont val="宋体"/>
        <charset val="134"/>
      </rPr>
      <t>万</t>
    </r>
    <r>
      <rPr>
        <sz val="9"/>
        <rFont val="Times New Roman"/>
        <charset val="134"/>
      </rPr>
      <t>/</t>
    </r>
    <r>
      <rPr>
        <sz val="9"/>
        <rFont val="宋体"/>
        <charset val="134"/>
      </rPr>
      <t>项</t>
    </r>
  </si>
  <si>
    <t>项目预计受益户2570户210人，人均增收800元以上，培育扶持特色主导产业主体，全县特色主导产业产值增长15%</t>
  </si>
  <si>
    <t>帮助农业产业主体、农户和脱贫（监测）户发展产业, 增收农户和脱贫（监测）户收入,巩固提升脱贫成果；</t>
  </si>
  <si>
    <t>隆回县_产业发展_生产项目_2023年县重点产业项目</t>
  </si>
  <si>
    <t>2023年县重点产业项目</t>
  </si>
  <si>
    <t>县重点企业培育扶持金银花、蔬菜、百合等“一特两辅”特色主导产业主体、扶持村级集体经济</t>
  </si>
  <si>
    <t>2-5/个</t>
  </si>
  <si>
    <t>项目预计受益户2187户428人，人均增收800元以上，培育扶持产业主体，全县特色产业产值增长15%</t>
  </si>
  <si>
    <t>隆回县_产业发展_生产项目_2023年支持新增监测户发展农业产业进行补助</t>
  </si>
  <si>
    <t>2023年支持新增监测户发展农业产业进行补助</t>
  </si>
  <si>
    <t>支持有产业发展能力和产业发展意愿的监测户发展产业，增加其生产经营性收入</t>
  </si>
  <si>
    <t>1500/人</t>
  </si>
  <si>
    <t>支持县内符合条件的监测户、乡镇集中安置易地搬迁户发展农业产业，帮扶10000人以上，实现人均增加生产经营性收入1500元以上，增加奖补资金不超过1500元/人</t>
  </si>
  <si>
    <t>高平等16个乡镇（街道）</t>
  </si>
  <si>
    <t>相关村</t>
  </si>
  <si>
    <t>隆回县_产业发展_生产项目_2023年双季稻补贴</t>
  </si>
  <si>
    <t>2023年双季稻补贴</t>
  </si>
  <si>
    <t>双季稻生产办点示范4万亩：集中连片30亩以上的双季稻补贴600元/亩。</t>
  </si>
  <si>
    <t>600元/亩</t>
  </si>
  <si>
    <t>完成双季稻播种面积4万亩以上，带动脱贫户和监测户223户发展产业，增加脱贫户和监测户收入</t>
  </si>
  <si>
    <t>带动脱贫户和监测户发展产业，增加脱贫户和监测户收入</t>
  </si>
  <si>
    <t>全县25个乡镇（街道）</t>
  </si>
  <si>
    <t>隆回县_产业发展_生产项目_2023年高档优质稻补贴</t>
  </si>
  <si>
    <t>2023年高档优质稻补贴</t>
  </si>
  <si>
    <t>高档优质稻生产办点示范12.3万亩：流转耕地集中连片30亩以上的高档优质稻补贴200元/亩</t>
  </si>
  <si>
    <t>200元/亩</t>
  </si>
  <si>
    <t>完成高档优质稻播种面积12.3万亩以上，带动脱贫户和监测户63户发展产业，增加脱贫户和监测户收入</t>
  </si>
  <si>
    <t>司门前镇</t>
  </si>
  <si>
    <t>中山居委会</t>
  </si>
  <si>
    <t>隆回县_产业发展_生产项目_2023年省重点产业项目隆回县利琼茶业种植专业合作社茶叶品种改良和茶园宜机化建设项目</t>
  </si>
  <si>
    <t>2023年省重点产业项目隆回县利琼茶业种植专业合作社茶叶品种改良和茶园宜机化建设项目</t>
  </si>
  <si>
    <t>1、茶园改造30亩；2砌保坎长170米（170*2*1）合计340立方米</t>
  </si>
  <si>
    <t>30万/项</t>
  </si>
  <si>
    <t>改善生产条件水平，带动脱贫(监测)人口64户142人年增收</t>
  </si>
  <si>
    <t>帮助农业产业主体、农
户和脱贫（监测）户发展产业, 增加农户和脱贫（监测）户收
入,巩固提升脱贫成果</t>
  </si>
  <si>
    <t>高平镇</t>
  </si>
  <si>
    <t>小坳村</t>
  </si>
  <si>
    <t>隆回县_产业发展_生产项目_2023年省重点产业项目隆回县鸿盟农机专业合作社蔬菜生产基地建设项目</t>
  </si>
  <si>
    <t>2023年省重点产业项目隆回县鸿盟农机专业合作社蔬菜生产基地建设项目</t>
  </si>
  <si>
    <t>1、新建钢结构机棚150平方米；2、购置农友自走履带式旋耕机2台</t>
  </si>
  <si>
    <t>20万/项</t>
  </si>
  <si>
    <t>改善生产条件水平，带动脱贫(监测)人口26户62人年增收</t>
  </si>
  <si>
    <t>虎形山瑶族乡</t>
  </si>
  <si>
    <t>富寨村</t>
  </si>
  <si>
    <t>隆回县_产业发展_生产项目_2023年省重点产业项目隆回县百利蔬菜生产专业合作社蔬菜基地基础设施建设项目</t>
  </si>
  <si>
    <t>2023年省重点产业项目隆回县百利蔬菜生产专业合作社蔬菜基地基础设施建设项目</t>
  </si>
  <si>
    <t>1、新建100立方米储水池1个；2、压水池1个40m³；3、主水管400米；4、大疆无人机1台；5、4吨HK-YS3000履带式爬山虎1台；6、YG190F柴油抽水机1台</t>
  </si>
  <si>
    <t>改善生产条件水平，带动脱贫(监测)人口59户150人年增收</t>
  </si>
  <si>
    <t>隆回县_产业发展_生产项目_2023年粮食生产产业奖补和种粮大户补贴</t>
  </si>
  <si>
    <t>2023年粮食生产产业奖补和种粮大户补贴</t>
  </si>
  <si>
    <t>1.双季稻生产：对集中连片30亩以上晚稻种植户按晚稻面积600元/亩进行补贴。2.再生稻生产：对集中连片30亩以上的再生稻种植户按再生稻面积200元/亩进行补贴。3.“高档优质稻”订单服务：对推广“高档优质稻”按订单服务面积按50元/亩进行补贴，单个主体补贴上限为15万元。4.机插机抛作业补贴：对开展水稻机插秧和有序机抛秧作业服务并上传北斗终端的按30元/亩进行补贴。5.农机购置追加补贴：对水稻生产全程机械化农机购置与智慧农机适当追加补贴。6.严管区退出水稻种植补贴：受污染耕地安全利用，严管区退出水稻种植按300元/亩进行补贴　</t>
  </si>
  <si>
    <t>1000万元/项</t>
  </si>
  <si>
    <t>通过粮食生产产业奖补政策的实施，确保粮食和油料播种面积和产量只增不减,增加农户和脱贫（监测）户种粮收入</t>
  </si>
  <si>
    <t>通过粮食生产产业奖补政策的实施，推动全县粮食产业发展。扶持壮大新型农业经营主体（家庭农场、合作社、种植大户等），带动农户和脱贫（监测）户增加种粮收入</t>
  </si>
  <si>
    <t>隆回县_产业发展_生产项目_2023年发展庭院经济奖补</t>
  </si>
  <si>
    <t>2023年发展庭院经济奖补</t>
  </si>
  <si>
    <t>对发展庭院小种植、小养殖、小加工、小农旅、小服务，当年发展庭院经济项目总投入达到2000元以上，有固定的种养、加工、经营和服务场所，可持续增产增收，且家庭环境干净整洁，家庭和睦，睦邻友好的户进行奖补</t>
  </si>
  <si>
    <t>300万元/项</t>
  </si>
  <si>
    <t>解决帮助脱贫（监测）户513户发展庭院经济，增加经营性收入</t>
  </si>
  <si>
    <t>以农户和脱贫（监测）户为基本单位，以院落为生产经营场所，以庭院资源向经济资源转化为核心，以增加农民收入为根本，培育农村经济新的增长点，拓宽农民增收渠道</t>
  </si>
  <si>
    <t>富延村</t>
  </si>
  <si>
    <t>隆回县-高平镇_产业发展_生产项目_2023年富延村金银花基地基础设施建设及金银花种植</t>
  </si>
  <si>
    <t>2023年富延村金银花基地基础设施建设及金银花种植</t>
  </si>
  <si>
    <t>高平镇人民政府</t>
  </si>
  <si>
    <t>新建基地连接公路长3.5公里，宽4米；土地整理（含沟、渠、机耕道)200亩；金银花良种苗5万株；生物有机肥100吨；苗木移栽与管理200亩；配套附属设施等</t>
  </si>
  <si>
    <t>120万/处</t>
  </si>
  <si>
    <t>增加脱贫（监测）户115户437人收入，提高生活水平；增加村级集体经济收入</t>
  </si>
  <si>
    <t>帮助农业产业主体、农户和脱贫（监测）户发展产业,增加农户和脱贫（监测）户收入,巩固提升脱贫成果</t>
  </si>
  <si>
    <t>（2）.养殖业基地</t>
  </si>
  <si>
    <t>养殖业基地</t>
  </si>
  <si>
    <t>隆回县_产业发展_生产项目_2023年生猪养殖奖补项目</t>
  </si>
  <si>
    <t>2023年生猪养殖</t>
  </si>
  <si>
    <t>新建、改建、扩建、维修、恢复建</t>
  </si>
  <si>
    <t>县畜牧水产事务中心</t>
  </si>
  <si>
    <r>
      <rPr>
        <sz val="9"/>
        <rFont val="宋体"/>
        <charset val="134"/>
      </rPr>
      <t>全县</t>
    </r>
    <r>
      <rPr>
        <sz val="9"/>
        <rFont val="Times New Roman"/>
        <charset val="134"/>
      </rPr>
      <t>400</t>
    </r>
    <r>
      <rPr>
        <sz val="9"/>
        <rFont val="宋体"/>
        <charset val="134"/>
      </rPr>
      <t>个直联直报生猪养殖场进行奖补</t>
    </r>
  </si>
  <si>
    <r>
      <rPr>
        <sz val="9"/>
        <rFont val="Times New Roman"/>
        <charset val="134"/>
      </rPr>
      <t>0.5-5</t>
    </r>
    <r>
      <rPr>
        <sz val="9"/>
        <rFont val="宋体"/>
        <charset val="134"/>
      </rPr>
      <t>万</t>
    </r>
    <r>
      <rPr>
        <sz val="9"/>
        <rFont val="Times New Roman"/>
        <charset val="134"/>
      </rPr>
      <t>/</t>
    </r>
    <r>
      <rPr>
        <sz val="9"/>
        <rFont val="宋体"/>
        <charset val="134"/>
      </rPr>
      <t>个</t>
    </r>
  </si>
  <si>
    <t>0.00</t>
  </si>
  <si>
    <t>解决脱贫户150户455人就业，增加脱贫户和农户收入</t>
  </si>
  <si>
    <r>
      <rPr>
        <sz val="9"/>
        <rFont val="宋体"/>
        <charset val="134"/>
      </rPr>
      <t>养殖产业：帮助农业产业养殖户和脱贫（监测）户发展产业</t>
    </r>
    <r>
      <rPr>
        <sz val="9"/>
        <rFont val="Times New Roman"/>
        <charset val="134"/>
      </rPr>
      <t>,</t>
    </r>
    <r>
      <rPr>
        <sz val="9"/>
        <rFont val="宋体"/>
        <charset val="134"/>
      </rPr>
      <t>增收农户和脱贫（监测）户收入</t>
    </r>
    <r>
      <rPr>
        <sz val="9"/>
        <rFont val="Times New Roman"/>
        <charset val="134"/>
      </rPr>
      <t>,</t>
    </r>
    <r>
      <rPr>
        <sz val="9"/>
        <rFont val="宋体"/>
        <charset val="134"/>
      </rPr>
      <t>巩固提升脱贫成果；，提升村民幸福指数</t>
    </r>
  </si>
  <si>
    <t>泰龙村</t>
  </si>
  <si>
    <t>隆回县_产业发展_生产项目_2023年省重点产业项目隆回县万胜生态养牛有限公司新建原料仓库及其配套设施建设项目</t>
  </si>
  <si>
    <t>2023年省重点产业项目隆回县万胜生态养牛有限公司新建原料仓库及其配套设施建设项目</t>
  </si>
  <si>
    <t>1、新建肉牛原料仓库1800平方米；2、青贮池一个240m³；3、购置YKJ2―20青贮打包机1台</t>
  </si>
  <si>
    <t>100万/项</t>
  </si>
  <si>
    <t>通过入股、务工，增加脱贫(监测)户收入，增加村集体经济收入，每年固定收益不少于4万元</t>
  </si>
  <si>
    <t>巩固提升脱贫成果，通过入股、务工等方式使农户增收，通过入股分红增加村集体经济收入</t>
  </si>
  <si>
    <t>金石桥镇</t>
  </si>
  <si>
    <t>黄金井村</t>
  </si>
  <si>
    <t>隆回县_产业发展_生产项目_2023年省重点产业项目隆回县黄金珒井现代农业发展有限公司投料车间厂房和蛋鸡自动化投料生产线建设项目</t>
  </si>
  <si>
    <t>2023年省重点产业项目隆回县黄金珒井现代农业发展有限公司投料车间厂房和蛋鸡自动化投料生产线建设项目</t>
  </si>
  <si>
    <t>1、改造投料车间厂房760㎡；2、硬化厂房地面800㎡；3、购置全自动投料生产线1条（9wsJ5000型打料机1台、300型加油机1台、2000型玉米称重仓1台、饲料储藏罐4套、投料线620米、自动粉料输送机3台）</t>
  </si>
  <si>
    <t>北山镇</t>
  </si>
  <si>
    <t>高竹村</t>
  </si>
  <si>
    <t>隆回县_产业发展_生产项目_2023年省重点产业项目邵阳佳和农牧有限公司新建沼液储存池及养殖基地设施设备建设项目</t>
  </si>
  <si>
    <t>2023年省重点产业项目邵阳佳和农牧有限公司新建沼液储存池及养殖基地设施设备建设项目</t>
  </si>
  <si>
    <t>1、新建沼液暂存池1500立方米/2、管网设施2000米/3、购置污水罐车20吨1台</t>
  </si>
  <si>
    <t>梅荷湾村</t>
  </si>
  <si>
    <t>隆回县_产业发展_生产项目_2023年省重点产业项目隆回县梅溪草鸡养殖专业合作社草鸡养殖基地基础设施建设项目</t>
  </si>
  <si>
    <t>2023年省重点产业项目隆回县梅溪草鸡养殖专业合作社草鸡养殖基地基础设施建设项目</t>
  </si>
  <si>
    <t>1、新建草鸡养殖大棚6个、每个120平方米，场内道路维护800米；2、购置京莱机械400型饲料造粒机1台、9Z型双风火轮自动铡草揉丝机1台</t>
  </si>
  <si>
    <t>25万/项</t>
  </si>
  <si>
    <t>改善生产条件水平，带动脱贫(监测)人口18户55人年增收</t>
  </si>
  <si>
    <t>隆回县-高平镇_产业发展_生产项目_2023年小坳村李家湾养殖基地养殖种苗</t>
  </si>
  <si>
    <t>2023年小坳村李家湾养殖基地养殖种苗</t>
  </si>
  <si>
    <t xml:space="preserve">恢复建
</t>
  </si>
  <si>
    <t>湖南高迎生态农业科技有限公司李家湾养殖基地养殖种苗:青蛙5000只，鱼苗5000条，小龙虾苗1000斤</t>
  </si>
  <si>
    <t>5万/处</t>
  </si>
  <si>
    <t>增加脱贫（监测）户42户养殖生产收入，改善生产条件</t>
  </si>
  <si>
    <t>2.加工流通项目</t>
  </si>
  <si>
    <t>加工流通项目</t>
  </si>
  <si>
    <t>产地初加工和精深加工</t>
  </si>
  <si>
    <t>七江镇</t>
  </si>
  <si>
    <t>双桂村</t>
  </si>
  <si>
    <t>隆回县_产业发展_生产项目_2023年省重点产业项目隆回县硒江农业科技发展有限公司有机肥生产厂房和生产线建设项目</t>
  </si>
  <si>
    <t>2023年省重点产业项目隆回县硒江农业科技发展有限公司有机肥生产厂房和生产线建设项目</t>
  </si>
  <si>
    <t>1、改造有机肥生产厂房1000㎡；2、购置年产5000吨有机肥生产线一条（LY928铲车、CWL1530铲车料仓、FS-60粉碎机、GS-1204分筛机、ZD-50型智能包装机、智能控制柜、B500型输送机、K30叉车、GZL-1.0有机肥制粒机、智能变频控制系统、饲料智能搅拌称重混合机各1台、有机肥堆码台100块、传输带50米）</t>
  </si>
  <si>
    <t>罗洪镇</t>
  </si>
  <si>
    <t>上罗洪村</t>
  </si>
  <si>
    <t>隆回县_产业发展_生产项目_2023年省重点产业项目湖南一线情农业有限公司龙牙百合生产加工车间扩建项目</t>
  </si>
  <si>
    <t>2023年省重点产业项目湖南一线情农业有限公司龙牙百合生产加工车间扩建项目</t>
  </si>
  <si>
    <t>1、新建1000平方米龙牙百合加工生产车间；2、新购置厂房升降货梯1台</t>
  </si>
  <si>
    <t>山界回族乡</t>
  </si>
  <si>
    <t>南寺村</t>
  </si>
  <si>
    <t>隆回县_产业发展_生产项目_2023年省重点产业项目湖南山界红糖有限公司代用茶生产加工扩建项目</t>
  </si>
  <si>
    <t>2023年省重点产业项目湖南山界红糖有限公司代用茶生产加工扩建项目</t>
  </si>
  <si>
    <t>1、新建加工车间（4层）1050㎡；2、购置货梯1台</t>
  </si>
  <si>
    <t>梓木溪村</t>
  </si>
  <si>
    <t>隆回县_产业发展_生产项目_2023年省重点产业项目湖南白马山药业有限公司金银花常温仓储库建设项目</t>
  </si>
  <si>
    <t>2023年省重点产业项目湖南白马山药业有限公司金银花常温仓储库建设项目</t>
  </si>
  <si>
    <t>1、858㎡主体地基平整、混泥土框架结构及场地硬化；2、常温库厂房建设858平方米</t>
  </si>
  <si>
    <t>农产品仓储保鲜冷链基础设施建设</t>
  </si>
  <si>
    <t>文升村</t>
  </si>
  <si>
    <t>隆回县_产业发展_生产项目_2023年省重点产业项目湖南楚冠农业科技股份有限公司龙牙百合冷链仓储物流设施设备项目</t>
  </si>
  <si>
    <t>2023年省重点产业项目湖南楚冠农业科技股份有限公司龙牙百合冷链仓储物流设施设备项目</t>
  </si>
  <si>
    <t>新建龙牙百合仓库(框架结构，一二层）1020平方米</t>
  </si>
  <si>
    <t>大水田乡</t>
  </si>
  <si>
    <t>白马山村</t>
  </si>
  <si>
    <t>隆回县_产业发展_生产项目_2023年省重点产业项目隆回县三珍农产品开发有限公司龙牙百合系列产品深加工建设项目</t>
  </si>
  <si>
    <t>2023年省重点产业项目隆回县三珍农产品开发有限公司龙牙百合系列产品深加工建设项目</t>
  </si>
  <si>
    <t>在公司厂区内新建标准化厂房1栋，面积1200㎡</t>
  </si>
  <si>
    <t>新回村</t>
  </si>
  <si>
    <t>隆回县_产业发展_生产项目_2023年省重点产业项目隆回县南水山种养专业合作社茶叶加工建设项目</t>
  </si>
  <si>
    <t>2023年省重点产业项目隆回县南水山种养专业合作社茶叶加工建设项目</t>
  </si>
  <si>
    <t>1.新建茶叶加工设备1套（6CWD-6萎凋槽2台，6CST-50杀青机1台，6CWS60冷却输送机1台，6CR45-2揉捻机1组，6CHP-1080斗烘焙机1台，6CTH-6.0提香机1台，6CFJ-6.0发酵机1台。2.生产消毒间风淋室1套；3.茶叶摇青机1台；4.中央电控箱2个；5.建设一个生产洁净车间（包含地板砖铺设，自动感应门）6.包装设备（含封口机，覆膜机，称重设备）；7.包装台架3个。8.生产辅助工具（含采摘萝，胶箱，耙子等）</t>
  </si>
  <si>
    <t>改善生产条件水平，带动脱贫(监测)人口24户75人年增收</t>
  </si>
  <si>
    <t>麻塘山乡</t>
  </si>
  <si>
    <t>兴屋场村</t>
  </si>
  <si>
    <t>隆回县_产业发展_生产项目_2023年省重点产业项目隆回友好湘蕾金银花种植农民专业合作社金银花加工扩建项目</t>
  </si>
  <si>
    <t>2023年省重点产业项目隆回友好湘蕾金银花种植农民专业合作社金银花加工扩建项目</t>
  </si>
  <si>
    <t>1、建设金银花阴凉仓库300平方米；2、金银花100#烘干设备1台（套）；3、装车运输机1台；4、金银花推车4台；5、装花筐400个</t>
  </si>
  <si>
    <t>改善生产条件水平，带动脱贫(监测)人口20户56人年增收</t>
  </si>
  <si>
    <t>小沙江镇</t>
  </si>
  <si>
    <t>响龙村</t>
  </si>
  <si>
    <t>隆回县_产业发展_生产项目_2023年省重点产业项目隆回县奇龙金银花种植专业合作社金银花加工生产线建设项目</t>
  </si>
  <si>
    <t>2023年省重点产业项目隆回县奇龙金银花种植专业合作社金银花加工生产线建设项目</t>
  </si>
  <si>
    <t>1、80型烘干机3台,2、3000W 自动控温器3台,3、40万大卡自动恒温颗粒燃烧机1台,4、ZFA-200蒸发器1台, 5、SQ1-812 80#杀青机1台,6、812-10转运车 1台,7、800*1200筛盘200个,  8、物料车1台,9、SHB-160筛花机（重型）1台10、购买620风选机1台</t>
  </si>
  <si>
    <t>改善生产条件水平，带动脱贫(监测)人口52户120人年增收</t>
  </si>
  <si>
    <t>桃花坪街道办事处</t>
  </si>
  <si>
    <t>南塘村</t>
  </si>
  <si>
    <t>隆回县_产业发展_生产项目_2023年省重点产业项目隆回县泰农肉牛养殖专业合作社秸秆收割粉碎机等设施设备建设项目</t>
  </si>
  <si>
    <t>2023年省重点产业项目隆回县泰农肉牛养殖专业合作社秸秆收割粉碎机等设施设备建设项目</t>
  </si>
  <si>
    <t>购置1204A秸秆收割粉碎机1台，秸秆捡拾机1台</t>
  </si>
  <si>
    <t>改善生产条件水平，带动脱贫(监测)人口37户102人年增收</t>
  </si>
  <si>
    <t>肖家垅村</t>
  </si>
  <si>
    <t>隆回县_产业发展_生产项目_2023年省重点产业项目隆回县梅坪金银花种植专业合作社金银花加工生产线建设项目</t>
  </si>
  <si>
    <t>2023年省重点产业项目隆回县梅坪金银花种植专业合作社金银花加工生产线建设项目</t>
  </si>
  <si>
    <t>1、70型高温烘干机3台；2、70型高低温烘干机1台；3、70型蒸汽杀青机1套；4、高低温筛子60个；5、高低温推车2台</t>
  </si>
  <si>
    <t>改善生产条件水平，带动脱贫(监测)人口18户52人年增收</t>
  </si>
  <si>
    <t>石背村</t>
  </si>
  <si>
    <t>隆回县_产业发展_生产项目_2023年省重点产业项目隆回县湘纯玉竹种植专业合作社百合玉竹加工厂房改造建设项目</t>
  </si>
  <si>
    <t>2023年省重点产业项目隆回县湘纯玉竹种植专业合作社百合玉竹加工厂房改造建设项目</t>
  </si>
  <si>
    <t>加工车间改造建设400平方米</t>
  </si>
  <si>
    <t>改善生产条件水平，带动脱贫(监测)人口17户52人年增收</t>
  </si>
  <si>
    <t>3.配套设施项目</t>
  </si>
  <si>
    <t>(1).小型农田水利设施建设</t>
  </si>
  <si>
    <t>配套基础设施项目</t>
  </si>
  <si>
    <t>小型农田水利设施建设</t>
  </si>
  <si>
    <t>南岳庙镇</t>
  </si>
  <si>
    <t>芭蕉塘村</t>
  </si>
  <si>
    <t>隆回县_产业发展_配套设施项目_2023年南岳庙镇芭蕉塘村风机炕和康叶冲水渠修建</t>
  </si>
  <si>
    <t>2023年芭蕉塘村风机炕和康叶冲水渠修建</t>
  </si>
  <si>
    <t>改建
扩建</t>
  </si>
  <si>
    <t>南岳庙镇人民政府</t>
  </si>
  <si>
    <t>风机炕水渠修建长400米(0.8*0.7);康叶冲水渠修建长180米(1.3*1.5)</t>
  </si>
  <si>
    <t>30万/处</t>
  </si>
  <si>
    <t>改善脱贫户36户和监测户2户农田灌溉用水</t>
  </si>
  <si>
    <t>改善脱贫户和农户生产条件，增加农户收入</t>
  </si>
  <si>
    <t>堂下桥村</t>
  </si>
  <si>
    <t>隆回县-高平镇_产业发展_配套设施项目_2023年堂下桥村1、2、6、7、8、9组石榴冲水渠修建</t>
  </si>
  <si>
    <t>2023年堂下桥村1、2、6、7、8、9组石榴冲水渠修建</t>
  </si>
  <si>
    <t>堂下桥村1、2、6、7、8、9组石榴冲水渠修建长670米(0.8*0.8)</t>
  </si>
  <si>
    <t>298.5元/米</t>
  </si>
  <si>
    <t>改善脱贫户19户和监测户1户农田灌溉用水问题</t>
  </si>
  <si>
    <t>横板桥镇</t>
  </si>
  <si>
    <t>麻场社区</t>
  </si>
  <si>
    <t>隆回县-横板桥镇_产业发展_配套设施项目_2023年麻场社区水渠维修及电排修建</t>
  </si>
  <si>
    <t>2023年麻场社区水渠维修及电排修建</t>
  </si>
  <si>
    <t>横板桥镇人民政府</t>
  </si>
  <si>
    <t>同福片区2、3、4、8、17、21组水渠维修长200米、电排修建管道加长300米及附属设施</t>
  </si>
  <si>
    <t>10万/处</t>
  </si>
  <si>
    <t>解决脱贫户48户和监测户2户农田灌溉用水问题</t>
  </si>
  <si>
    <t>改善脱贫户和农户生产及灌溉条件，增加农户收入</t>
  </si>
  <si>
    <t>聚群村</t>
  </si>
  <si>
    <t>隆回县-金石桥镇_产业发展_配套设施项目_2023年聚群村11组黄家垅、6、9组倒堂里等渠道修建</t>
  </si>
  <si>
    <t>2023年聚群村11组黄家垅、6、9组倒堂里等渠道修建</t>
  </si>
  <si>
    <t>金石桥镇人民政府</t>
  </si>
  <si>
    <t>11组黄家垅、6、9组倒堂里等渠道修建长500米（30*30）</t>
  </si>
  <si>
    <r>
      <rPr>
        <sz val="9.5"/>
        <rFont val="Times New Roman"/>
        <charset val="134"/>
      </rPr>
      <t>200</t>
    </r>
    <r>
      <rPr>
        <sz val="9.5"/>
        <rFont val="宋体"/>
        <charset val="134"/>
      </rPr>
      <t>元</t>
    </r>
    <r>
      <rPr>
        <sz val="9.5"/>
        <rFont val="Times New Roman"/>
        <charset val="134"/>
      </rPr>
      <t>/</t>
    </r>
    <r>
      <rPr>
        <sz val="9.5"/>
        <rFont val="宋体"/>
        <charset val="134"/>
      </rPr>
      <t>米</t>
    </r>
  </si>
  <si>
    <t>解决脱贫(监测)户24户81人70亩农田水利灌溉问题，改善生产条件，增产增收</t>
  </si>
  <si>
    <t>改善农户和脱贫（监测）户农田水利灌溉等生产条件，增加农业生产收入</t>
  </si>
  <si>
    <t>五罗村</t>
  </si>
  <si>
    <t>隆回县-金石桥镇_产业发展_配套设施项目_2023年五罗村12组黄古冲段防洪水渠修建和17组水渠修复</t>
  </si>
  <si>
    <t>2023年五罗村12组黄古冲段防洪水渠修建和17组水渠修复</t>
  </si>
  <si>
    <t xml:space="preserve">新建&amp;修复
</t>
  </si>
  <si>
    <t>12组黄古冲段防洪排水水渠修建长350米(H100CM*60CM);17组水渠修复长900米(30*40CM)</t>
  </si>
  <si>
    <t>水渠修建25.71万元/km
水渠修复1.11万元/km</t>
  </si>
  <si>
    <t>改善脱贫户12户46人120亩农田灌溉用水</t>
  </si>
  <si>
    <t>兴旺村</t>
  </si>
  <si>
    <t>隆回县-七江镇_产业发展_配套设施项目_2023年兴旺村水圳修建</t>
  </si>
  <si>
    <t>2023年兴旺村水圳修建</t>
  </si>
  <si>
    <t>七江镇人民政府</t>
  </si>
  <si>
    <t>兴旺村水库通往全村各组水圳硬化长2000米(30*30)</t>
  </si>
  <si>
    <t>150元/米</t>
  </si>
  <si>
    <t>解决脱贫（监测）户68户236人农田水利灌溉问题，改善生产条件，增产增收</t>
  </si>
  <si>
    <t>石阳桥村</t>
  </si>
  <si>
    <t>隆回县-司门前镇_产业发展项目_配套基础设施项目_2023年司门前镇石阳桥村1组-6组水渠扩改</t>
  </si>
  <si>
    <t>2023年石阳桥村1组-6组水渠扩改</t>
  </si>
  <si>
    <t xml:space="preserve">
扩建</t>
  </si>
  <si>
    <t>司门前镇人民政府</t>
  </si>
  <si>
    <t>1组-6组水渠扩改长200米(70*70)</t>
  </si>
  <si>
    <t>350元/米</t>
  </si>
  <si>
    <t>改善脱贫户（监测户）11户40人农田灌溉用水、增加农户收入</t>
  </si>
  <si>
    <t>太源村</t>
  </si>
  <si>
    <t>隆回县-大水田乡_产业发展_配套设施项目_2023年太源村1、7组2处水毁河坝修建加固和水渠修建</t>
  </si>
  <si>
    <t>2023年太源村1、7组2处水毁河坝修建加固和水渠修建</t>
  </si>
  <si>
    <t>大水田乡人民政府</t>
  </si>
  <si>
    <t>1、桥亭现河坝长：22米、宽2米、高2米。   2、老秧田河坝长：18米、宽2米、高2.5米。 3、老秧田水渠修建长300米(0.2*0.3）</t>
  </si>
  <si>
    <t>改善脱贫户10户和监测户3户农田灌溉用水问题</t>
  </si>
  <si>
    <t>文昌村</t>
  </si>
  <si>
    <t>隆回县-桃花坪街道_产业发展__2023年文昌村雄家1.2.3组光井塘清淤维修</t>
  </si>
  <si>
    <t>2023年文昌村雄家1.2.3组光井塘清淤维修</t>
  </si>
  <si>
    <t>维修</t>
  </si>
  <si>
    <t>1、2、3组光井塘清淤、堡坎修建一口</t>
  </si>
  <si>
    <t>6万/口</t>
  </si>
  <si>
    <t>改善脱贫户11户35人和监测户1户1人农田灌溉用水</t>
  </si>
  <si>
    <t>西洋江镇</t>
  </si>
  <si>
    <t>远山村</t>
  </si>
  <si>
    <t>隆回县-西洋江镇_产业发展_配套设施项目_2023年远山村大坝上水毁防洪堤修复</t>
  </si>
  <si>
    <t>2023年远山村大坝上水毁防洪堤修复</t>
  </si>
  <si>
    <t>西洋江镇人民政府</t>
  </si>
  <si>
    <t>大坝上水毁防洪堤修建190米(长190米，高3米，底宽1.2米，上宽0.8米：190*3*（1.2+0.8）/2),共570立方</t>
  </si>
  <si>
    <t>370元/立方</t>
  </si>
  <si>
    <t>0</t>
  </si>
  <si>
    <t>1</t>
  </si>
  <si>
    <t>379</t>
  </si>
  <si>
    <t>1376</t>
  </si>
  <si>
    <t>84</t>
  </si>
  <si>
    <t>286</t>
  </si>
  <si>
    <t>解决脱贫（监测）户84户286人安全出行及人浮于事居环境问题，改善生活条件。</t>
  </si>
  <si>
    <t>改善农户和脱贫（监测）户生产生活条件，显著提升人居环境</t>
  </si>
  <si>
    <t>(2).产业园</t>
  </si>
  <si>
    <t>产业园</t>
  </si>
  <si>
    <t>全县</t>
  </si>
  <si>
    <t>隆回县_产业发展_配套设施项目_2023年隆回县富硒蔬菜示范产业园农业农村局质检中心建设项目</t>
  </si>
  <si>
    <t>2023年隆回县富硒蔬菜示范产业园农业农村局质检中心建设项目</t>
  </si>
  <si>
    <t>农药残留检测用的8860型安捷伦气相色谱仪1台套（含安捷伦原子吸收气路控制阀）</t>
  </si>
  <si>
    <t>58万元/项</t>
  </si>
  <si>
    <t>对全县生产的蔬菜农药残留进行检测，提高人民生活环保质量</t>
  </si>
  <si>
    <t>改善人民生活质量，提高幸福指数</t>
  </si>
  <si>
    <t>花门街道办事处</t>
  </si>
  <si>
    <t>太平洲村</t>
  </si>
  <si>
    <t>隆回县-花门街道_产业发展_配套设施项目_2023年花门街道太平洲村富硒蔬菜示范产业园基地机耕道浆砌石挡土墙等基础设施建设</t>
  </si>
  <si>
    <t>2023年花门街道太平洲村富硒蔬菜示范产业园基地机耕道浆砌石挡土墙等基础设施建设</t>
  </si>
  <si>
    <t>1.太平车1组、10组机耕道浆砌石挡土墙长712米、高1.2米、下宽1.2米、上宽0.8米；2.2组基地农具储物间长15米、宽3米、高2.5米；3.老水渠修缮（50*1*.0.2）*2,4.渠道清淤4200米；5.排水渠和灌排渠混泥土拉板：（0.65*0.1*0.1）*250；6.铺设Φ110mmppc水管346米（含土方开挖、回填）</t>
  </si>
  <si>
    <t>38万元/项</t>
  </si>
  <si>
    <t>解决脱贫户11户32人360亩农田和蔬菜生产及安全出行问题，改善生产条件，增产增收</t>
  </si>
  <si>
    <t>帮助农业产业主体、农户和脱贫户发展产业,增收农户和脱贫户收入,巩固提升脱贫成果</t>
  </si>
  <si>
    <t>麒麟村</t>
  </si>
  <si>
    <t>隆回县-花门街道_产业发展_配套设施项目_2023年花门街道麒麟村富硒蔬菜示范产业园基地 分拣大棚及机耕道浆砌石挡土墙建设</t>
  </si>
  <si>
    <t>2023年花门街道麒麟村富硒蔬菜示范产业园基地蔬菜分拣大棚和机耕道浆砌石挡土墙建设</t>
  </si>
  <si>
    <r>
      <rPr>
        <sz val="10"/>
        <rFont val="宋体"/>
        <charset val="134"/>
        <scheme val="minor"/>
      </rPr>
      <t>1.蔬菜基地分拣大棚建设：地面平整夯实回填、地面硬化399</t>
    </r>
    <r>
      <rPr>
        <sz val="10"/>
        <rFont val="SimSun"/>
        <charset val="134"/>
      </rPr>
      <t>㎡</t>
    </r>
    <r>
      <rPr>
        <sz val="10"/>
        <rFont val="宋体"/>
        <charset val="134"/>
        <scheme val="minor"/>
      </rPr>
      <t>，修建分拣大棚16m*15m；2.2组大冲水库旁机耕道浆砌石挡土墙长38米，高4.1米，下宽2米，上宽1米；3.10组机耕道浆砌石挡土墙长41米，高1.5米，下宽1.2米，上宽0.8米</t>
    </r>
  </si>
  <si>
    <t>20万元/项</t>
  </si>
  <si>
    <t>解决脱贫户12户34人120亩农田和蔬菜生产及安全出行问题，改善生产条件，增产增收</t>
  </si>
  <si>
    <t>二、就业项目</t>
  </si>
  <si>
    <t>1.务工补助</t>
  </si>
  <si>
    <t>就业项目</t>
  </si>
  <si>
    <t>务工补助</t>
  </si>
  <si>
    <t>交通费补助</t>
  </si>
  <si>
    <t>各乡镇（街道）</t>
  </si>
  <si>
    <t>有关村</t>
  </si>
  <si>
    <t>隆回县_就业项目_务工补助_2023年转移就业交通补助</t>
  </si>
  <si>
    <t>2023年转移就业交通补助</t>
  </si>
  <si>
    <t>对外出务工的脱贫(监测)劳动力发放一次性交通补贴</t>
  </si>
  <si>
    <t>省外400元/人、省内市外200元/人、市内县外100元/人</t>
  </si>
  <si>
    <t>解决脱贫(监测）人口1500户1600人就业，增加脱贫(监测）户收入</t>
  </si>
  <si>
    <t>解决农户和脱贫(监测）户就业，增加农户和脱贫(监测）户收入</t>
  </si>
  <si>
    <t>4.公益性岗位</t>
  </si>
  <si>
    <t>(2).生态护林员补助</t>
  </si>
  <si>
    <t>公益性岗位</t>
  </si>
  <si>
    <t>生态护林员补助</t>
  </si>
  <si>
    <t>隆回县_就业项目_公益性岗位_2023年林业局生态护林员补助</t>
  </si>
  <si>
    <t>2023年生态护林员补助</t>
  </si>
  <si>
    <t>新聘</t>
  </si>
  <si>
    <t>生态护林员补助670人</t>
  </si>
  <si>
    <t>1万元/年.人</t>
  </si>
  <si>
    <t>解决脱贫人口670人就业，增加脱贫户收入</t>
  </si>
  <si>
    <t>解决脱贫人口就业，增加脱贫户收入</t>
  </si>
  <si>
    <t>三、乡村建设行动</t>
  </si>
  <si>
    <t>1.农村基础设施</t>
  </si>
  <si>
    <t>(1).农村道路建设</t>
  </si>
  <si>
    <t>乡村建设行动</t>
  </si>
  <si>
    <t>农村基础设施</t>
  </si>
  <si>
    <t>农村道路建设</t>
  </si>
  <si>
    <t>杨桥村</t>
  </si>
  <si>
    <t>隆回县-高平镇_乡村建设行动_农村基础设施（含产业配套基础设施）_2023年杨桥村吴家路口至杨桥铺里道路硬化</t>
  </si>
  <si>
    <t>2023年杨桥村吴家路口至杨桥铺里道路硬化</t>
  </si>
  <si>
    <t xml:space="preserve">改建
</t>
  </si>
  <si>
    <t>吴家路口至杨桥铺里道路硬化长2.5公里,宽4.5米,厚0.2米；原路面处理长2.5公里</t>
  </si>
  <si>
    <t>56万元/km</t>
  </si>
  <si>
    <t>改善脱贫户220户和监测户16户安全出行问题</t>
  </si>
  <si>
    <t>改善农户和脱贫（监测）户安全出行等生产生活条件,节约出行成本</t>
  </si>
  <si>
    <t>双龙村</t>
  </si>
  <si>
    <t>隆回县-司门前镇_乡村建设行动_农村基础设施（含产业配套基础设施）_2023年司门前镇双龙村五组徐家塅段公路维修挡土墙</t>
  </si>
  <si>
    <t>2023年双龙村Y025乡道双龙五组徐家塅段公路维修挡土墙</t>
  </si>
  <si>
    <t>2023年9月</t>
  </si>
  <si>
    <t>2023年12月</t>
  </si>
  <si>
    <t>Y025乡道双龙5组徐家塅段公路维修扩改浆砌挡土墙180m³；土方外运、块石回填及水圳疏通</t>
  </si>
  <si>
    <t>10万元/处</t>
  </si>
  <si>
    <t>解决脱贫（监测）户16户52人安全出行问题,改善生产生活出行条件</t>
  </si>
  <si>
    <t>改善农户和脱贫（监测）户交通运输条件,节约农业生产出行成本，保证路面路基稳定，减少交通事故的发生</t>
  </si>
  <si>
    <t>风云亭村</t>
  </si>
  <si>
    <t>隆回县-司门前镇_乡村建设行动_农村基础设施（含产业配套基础设施）_2023年司门前镇风云亭村4-5组道路路基及硬化</t>
  </si>
  <si>
    <t>2023年风云亭村4-5组道路路基及硬化</t>
  </si>
  <si>
    <t>4-5组道路路基及硬化长100米、宽3.5米</t>
  </si>
  <si>
    <t>5万元/处</t>
  </si>
  <si>
    <t>解决脱贫（监测）户4户10人安全出行问题,改善生产生活出行条件</t>
  </si>
  <si>
    <t>锦旺村</t>
  </si>
  <si>
    <t>隆回县-司门前镇_乡村建设行动_农村基础设施（含产业配套基础设施）_2023年司门前镇锦旺村5组烟家冲公路路基扩宽及硬化</t>
  </si>
  <si>
    <t>2023年锦旺村5组烟家冲公路路基扩宽及硬化</t>
  </si>
  <si>
    <t>2023年10月</t>
  </si>
  <si>
    <t>5组烟家冲道路路基和扩宽及硬化长220米、宽4.5米</t>
  </si>
  <si>
    <t>解决脱贫户（监测户）和农户25户80人安全出行问题,改善生产生活出行条件</t>
  </si>
  <si>
    <t>隆回县-小沙江镇_乡村建设行动_农村基础设施（含产业配套基础设施）_2023年响龙村响水洞老街道路硬化</t>
  </si>
  <si>
    <t>2023年响龙村响水洞老街道路硬化</t>
  </si>
  <si>
    <t>小沙江镇人民政府</t>
  </si>
  <si>
    <t>响水洞老街道路路基平整及硬化长90米*宽4.5米*厚0.2米</t>
  </si>
  <si>
    <t>改善脱贫（监测）户6户26人农业生产出行问题,方便生产</t>
  </si>
  <si>
    <t>小沙江社区</t>
  </si>
  <si>
    <t>隆回县-小沙江镇_乡村建设行动_农村基础设施（含产业配套基础设施）_2023年小沙江社区11.12组至佛来山公路水毁道路维修</t>
  </si>
  <si>
    <t>2023年小沙江社区11.12组至佛来山公路水毁道路维修</t>
  </si>
  <si>
    <t>11.12组至佛来山公路修建浆砌挡土墙第一处10m*4m*（2+3）/2m；第二处10m*4.5m*（2+3）/2m,共计修建浆砌挡土墙共212.5m³；修建块石挡土墙1处6m*4m*2m,48m³</t>
  </si>
  <si>
    <t>浆砌挡土墙420元/m³
块石挡土墙280元/m³</t>
  </si>
  <si>
    <t>改善脱贫（监测）户84户255人农业生产出行问题,方便生产</t>
  </si>
  <si>
    <t>隆回县-金石桥镇_乡村建设行动_农村基础设施（含产业配套基础设施）_2023年五罗村13组道路硬化</t>
  </si>
  <si>
    <t>2023年五罗村13组道路硬化</t>
  </si>
  <si>
    <t>五罗村13组道路硬化长280米，宽3.5米,厚20cm</t>
  </si>
  <si>
    <t>35.71万元/km</t>
  </si>
  <si>
    <r>
      <rPr>
        <sz val="9.5"/>
        <rFont val="宋体"/>
        <charset val="134"/>
      </rPr>
      <t>解决脱贫户16户50人安全出行</t>
    </r>
    <r>
      <rPr>
        <sz val="9.5"/>
        <rFont val="Times New Roman"/>
        <charset val="134"/>
      </rPr>
      <t>,</t>
    </r>
    <r>
      <rPr>
        <sz val="9.5"/>
        <rFont val="宋体"/>
        <charset val="134"/>
      </rPr>
      <t>改善生产生活条件</t>
    </r>
  </si>
  <si>
    <t>改善农户和脱贫户安全出行等生产生活条件,节约出行成本</t>
  </si>
  <si>
    <t>乡村建设
行动</t>
  </si>
  <si>
    <t>隆回县-七江镇_乡村建设行动_农村基础设施（含产业配套基础设施）_2023年兴旺村金旺道路硬化</t>
  </si>
  <si>
    <t>2023年兴旺村金旺道路硬化</t>
  </si>
  <si>
    <t>金旺道路硬化长928米，宽6米，全线通畅、双向挡土墙等</t>
  </si>
  <si>
    <t>63万元/处</t>
  </si>
  <si>
    <t>解决了兴旺村及周边几个村上万村民,其中脱贫(监测)户59户249人出行难的问题</t>
  </si>
  <si>
    <t>提高群众生活质量，大型农机能出入，节约出行成本，增加农民收入</t>
  </si>
  <si>
    <t>鸭田镇</t>
  </si>
  <si>
    <t>青庄村</t>
  </si>
  <si>
    <t>隆回县-鸭田镇_乡村建设行动_农村基础设施（含产业配套基础设施）_2023年青庄村8.9.10.11.12组道路硬化</t>
  </si>
  <si>
    <t>2023年青庄村8.9.10.11.12组道路硬化</t>
  </si>
  <si>
    <t>鸭田镇人民政府</t>
  </si>
  <si>
    <t>8.9.10.11.12组道路硬化长700米*宽4.5米*厚0.2米</t>
  </si>
  <si>
    <t>42.8万/公里</t>
  </si>
  <si>
    <t>改善脱贫户36户和监测户3户安全出行问题</t>
  </si>
  <si>
    <t>改善脱贫户和农户出行等生产活条件，增加农户收入</t>
  </si>
  <si>
    <t>农村基础建设</t>
  </si>
  <si>
    <t>岩口镇</t>
  </si>
  <si>
    <t>山水村</t>
  </si>
  <si>
    <t>隆回县—岩口镇—乡村建设行动—农村基础建设—2023年山水村至继志道路硬化</t>
  </si>
  <si>
    <t>2023年山水村至继志道路硬化</t>
  </si>
  <si>
    <t>岩口镇人民政府</t>
  </si>
  <si>
    <t>山水村至继志公路硬化宽4.5米长100米</t>
  </si>
  <si>
    <r>
      <rPr>
        <sz val="10"/>
        <rFont val="宋体"/>
        <charset val="134"/>
      </rPr>
      <t>5万元</t>
    </r>
    <r>
      <rPr>
        <sz val="10"/>
        <rFont val="Times New Roman"/>
        <charset val="134"/>
      </rPr>
      <t>/</t>
    </r>
    <r>
      <rPr>
        <sz val="10"/>
        <rFont val="宋体"/>
        <charset val="134"/>
      </rPr>
      <t>公里</t>
    </r>
  </si>
  <si>
    <r>
      <rPr>
        <sz val="10"/>
        <rFont val="宋体"/>
        <charset val="134"/>
      </rPr>
      <t>解决脱贫（监测）户</t>
    </r>
    <r>
      <rPr>
        <sz val="10"/>
        <rFont val="Times New Roman"/>
        <charset val="134"/>
      </rPr>
      <t>58</t>
    </r>
    <r>
      <rPr>
        <sz val="10"/>
        <rFont val="宋体"/>
        <charset val="134"/>
      </rPr>
      <t>户</t>
    </r>
    <r>
      <rPr>
        <sz val="10"/>
        <rFont val="Times New Roman"/>
        <charset val="134"/>
      </rPr>
      <t>175</t>
    </r>
    <r>
      <rPr>
        <sz val="10"/>
        <rFont val="宋体"/>
        <charset val="134"/>
      </rPr>
      <t>人安全出行和生产生活条件</t>
    </r>
  </si>
  <si>
    <t>改善农户和脱贫户(监测户）安全出行等生活生产条件，节约出行成本，提升人民幸福指数</t>
  </si>
  <si>
    <t>羊古坳镇</t>
  </si>
  <si>
    <t>罗英村</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</si>
  <si>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年罗英村</t>
    </r>
    <r>
      <rPr>
        <sz val="9"/>
        <rFont val="Courier New"/>
        <charset val="134"/>
      </rPr>
      <t>3</t>
    </r>
    <r>
      <rPr>
        <sz val="9"/>
        <rFont val="宋体"/>
        <charset val="134"/>
      </rPr>
      <t>组公路硬化</t>
    </r>
  </si>
  <si>
    <t>2023年罗英村3组公路硬化</t>
  </si>
  <si>
    <t>羊古坳镇人民政府</t>
  </si>
  <si>
    <t>3组公路硬化长286米，宽3.5米，厚度0.18米</t>
  </si>
  <si>
    <t>35万元/公里</t>
  </si>
  <si>
    <t>改善脱贫（监测）户5户13人出行困难，改善生产生活条件</t>
  </si>
  <si>
    <t>改善农户和脱贫户、监测户安全出行及生产生活条件、节约出行成本</t>
  </si>
  <si>
    <t>转角丘村</t>
  </si>
  <si>
    <t>隆回县-羊古坳镇_乡村建设行动_农村基础设施（含产业配套基础设施）_2023年转角丘村5组、6组转望公路挡土墙修建</t>
  </si>
  <si>
    <t>2023年转角丘村5组、6组转望公路挡土墙修建</t>
  </si>
  <si>
    <t>转角丘村5组、6组三油排公路塌方修建挡土墙240立方米</t>
  </si>
  <si>
    <t>416.7元/立方</t>
  </si>
  <si>
    <t>改善脱贫（监测）户3户11人出行困难，改善生产生活条件</t>
  </si>
  <si>
    <t>大美田村</t>
  </si>
  <si>
    <t>隆回县-羊古坳镇_乡村建设行动_农村基础设施（含产业配套基础设施）_2023年大美田村5组至11组彭秀月屋前公路路基修建</t>
  </si>
  <si>
    <t>2023年大美田村5组至11组彭秀月屋前公路路基修建</t>
  </si>
  <si>
    <t>新建5组至11组彭秀月屋前公路路基长550米*宽4.5米</t>
  </si>
  <si>
    <t>10.9万元/公里</t>
  </si>
  <si>
    <t>改善脱贫（监测）户51户132人出行困难，改善生产生活条件</t>
  </si>
  <si>
    <t>众乐村</t>
  </si>
  <si>
    <t>隆回县-司门前镇_乡村建设行动_农村基础设施（含产业配套基础设施）_2023年司门前镇众乐村9.10.12组水毁公路挡土墙修建</t>
  </si>
  <si>
    <t>2023年众乐村9.10.12组水毁公路挡土墙修建</t>
  </si>
  <si>
    <t>9.10.12组水毁公路浆砌挡土墙200m³（41m×（0.8+2）×3.5）</t>
  </si>
  <si>
    <t>400元/方</t>
  </si>
  <si>
    <t>解决脱贫（监测）户19户65人生产出行问题,改善生产条件</t>
  </si>
  <si>
    <t>改善农户和脱贫（监测）户农业生产出行条件,节约农业生产出行成本，保证路面路基稳定，减少交通事故的发生</t>
  </si>
  <si>
    <t>白银村</t>
  </si>
  <si>
    <t>隆回县-小沙江镇_乡村建设行动_农村基础设施（含产业配套基础设施）_2023年小沙江镇白银村红军路维修</t>
  </si>
  <si>
    <t>2023年小沙江镇白银村红军路维修</t>
  </si>
  <si>
    <t>县道X105白天线K2+050处滑坡处维修浆砌挡土墙1000立方及土方回填，路面硬化60立方，大理石护栏50米</t>
  </si>
  <si>
    <t>40万元/处</t>
  </si>
  <si>
    <t>改善脱贫（监测）户325户1266人农业生产出行问题,方便生产</t>
  </si>
  <si>
    <t>双坪村</t>
  </si>
  <si>
    <t>隆回县-麻塘山乡_乡村建设行动_农村基础设施（含产业配套基础设施）_2023年双坪村10组-15组道路修建挡土墙</t>
  </si>
  <si>
    <t>2023年双坪村10组-15组道路修建挡土墙</t>
  </si>
  <si>
    <t>麻塘山乡人民政府</t>
  </si>
  <si>
    <t>双坪村10组-15组道路修建挡土墙139方</t>
  </si>
  <si>
    <t>360/方</t>
  </si>
  <si>
    <t>解决43户157人生产出行问题,改善生产条件</t>
  </si>
  <si>
    <t>改善农户和脱贫（监测）户农业生产出行条件,节约农业生产出行成本</t>
  </si>
  <si>
    <t>(2).产业路</t>
  </si>
  <si>
    <t>产业路</t>
  </si>
  <si>
    <t>建华村</t>
  </si>
  <si>
    <t>隆回县-七江镇_乡村建设行动_农村基础设施（含产业配套基础设施）_2023年建华村4组机耕道与排灌设施修建</t>
  </si>
  <si>
    <t>2023年建华村4组机耕道与排灌设施修建</t>
  </si>
  <si>
    <t>4组机耕道修建长400米*宽3米及排灌设施</t>
  </si>
  <si>
    <t>解决脱贫户26户68人农田机械作业和水利灌溉问题，改善生产条件，增产增收</t>
  </si>
  <si>
    <t>改善农户和脱贫户农田机械作业和水利灌溉等生产条件，增加农业生产收入</t>
  </si>
  <si>
    <t>陈栗村</t>
  </si>
  <si>
    <t>隆回县_山界回族乡_乡村建设行动_农村基础设施_2023年陈栗村1、2、3组机耕道及附属工程建设</t>
  </si>
  <si>
    <t>2023年陈栗村1、2、3组机耕道及附属工程建设</t>
  </si>
  <si>
    <t>扩建</t>
  </si>
  <si>
    <t>山界回族乡人民政府</t>
  </si>
  <si>
    <t>1、2、3组机耕道修建长282米，挡土墙126立方米及配套涵管</t>
  </si>
  <si>
    <t>8万/处</t>
  </si>
  <si>
    <t>解决脱贫户19户和监测户5户生产出行问题</t>
  </si>
  <si>
    <t>改善农户及脱贫和监测户生产出行条件，节约出行成本，增加农户收入</t>
  </si>
  <si>
    <t>书院村</t>
  </si>
  <si>
    <t>隆回县-桃花坪街道_乡村建设行动__2023年书院村原铁炉村1、2、3、5组溢水口至江公园机耕道修建</t>
  </si>
  <si>
    <t>2023年书院村原铁炉村1、2、3、5组溢水口至江公园机耕道修建</t>
  </si>
  <si>
    <t>原铁炉村1、2、3、5组溢水口至江公园机耕道修建700米(700*4.5)</t>
  </si>
  <si>
    <t>11.43万/KM</t>
  </si>
  <si>
    <t>改善脱贫户23户96人和监测户2户5人农田耕作便利</t>
  </si>
  <si>
    <t>荷香桥镇</t>
  </si>
  <si>
    <t>塘冲村</t>
  </si>
  <si>
    <t>隆回县-荷香桥镇_乡村建设行动_农村基础设施（含产业配套基础设施）_2023年塘冲村杨梅凼公路硬化</t>
  </si>
  <si>
    <t>2023年塘冲村杨梅凼公路硬化</t>
  </si>
  <si>
    <t>荷香桥镇人民政府</t>
  </si>
  <si>
    <t>塘冲村杨梅凼公路硬化，宽4米，长820米,820米路基垫块石及挡土墙长48米，高1米5，宽1米，错车道2处</t>
  </si>
  <si>
    <t>38万元/处</t>
  </si>
  <si>
    <t>解决脱贫户32户101人生产出行问题问题，改善生产条件，增产增收</t>
  </si>
  <si>
    <t>(3).农村供水保障设施建设</t>
  </si>
  <si>
    <t>农村供水保障设施建设</t>
  </si>
  <si>
    <t>广源村</t>
  </si>
  <si>
    <t>隆回县-大水田乡_乡村建设行动_农村基础设施（含产业配套基础设施）_2023年大水田乡广源村2、3、4、5、7组供水巩固提升工程</t>
  </si>
  <si>
    <t>2023年广源村2、3、4、5、7组供水巩固提升工程</t>
  </si>
  <si>
    <t>改建</t>
  </si>
  <si>
    <t>2、3、4、5、7组更换32#管道2.6千米，维修加固水池一个，维修加固后，蓄水容量40立方左右.</t>
  </si>
  <si>
    <t>3万元/处</t>
  </si>
  <si>
    <r>
      <rPr>
        <sz val="9"/>
        <rFont val="宋体"/>
        <charset val="134"/>
      </rPr>
      <t>解决脱贫（监测）户</t>
    </r>
    <r>
      <rPr>
        <sz val="9"/>
        <rFont val="宋体"/>
        <charset val="0"/>
      </rPr>
      <t>24</t>
    </r>
    <r>
      <rPr>
        <sz val="9"/>
        <rFont val="宋体"/>
        <charset val="134"/>
      </rPr>
      <t>户</t>
    </r>
    <r>
      <rPr>
        <sz val="9"/>
        <rFont val="宋体"/>
        <charset val="0"/>
      </rPr>
      <t>106</t>
    </r>
    <r>
      <rPr>
        <sz val="9"/>
        <rFont val="宋体"/>
        <charset val="134"/>
      </rPr>
      <t>人饮水安全问题，改善生活条件</t>
    </r>
  </si>
  <si>
    <r>
      <rPr>
        <sz val="9"/>
        <rFont val="宋体"/>
        <charset val="134"/>
      </rPr>
      <t>改善农户和脱贫（监测）户生活条件</t>
    </r>
    <r>
      <rPr>
        <sz val="9"/>
        <rFont val="宋体"/>
        <charset val="0"/>
      </rPr>
      <t>,</t>
    </r>
    <r>
      <rPr>
        <sz val="9"/>
        <rFont val="宋体"/>
        <charset val="134"/>
      </rPr>
      <t>节约劳动力成本</t>
    </r>
  </si>
  <si>
    <t>滩头镇</t>
  </si>
  <si>
    <t>相关项目村</t>
  </si>
  <si>
    <t>隆回县-滩头镇_乡村建设行动_农村基础设施（含产业配套基础设施）_2023年双龙水厂改扩建工程</t>
  </si>
  <si>
    <t>2023年双龙水厂改扩建工程</t>
  </si>
  <si>
    <t>续建</t>
  </si>
  <si>
    <t>县农
村供
水公
司</t>
  </si>
  <si>
    <t>改建厂房、扩建蓄水池，增压泵房、净化设施设备，铺设输配水管网56km。</t>
  </si>
  <si>
    <t>200万元/处</t>
  </si>
  <si>
    <t>解决脱贫（监测）户3044户10307人饮水安全问题，改善生活条件。</t>
  </si>
  <si>
    <t>改善农户和脱贫户生活条件，节约劳动成本</t>
  </si>
  <si>
    <t>相关各乡镇</t>
  </si>
  <si>
    <t>隆回县-乡村建设行动_农村基础设施（含产业配套基础设施）_2023年农村供水工程维修养护项目</t>
  </si>
  <si>
    <t>农村供水工程维修养护项目</t>
  </si>
  <si>
    <t>恢复建</t>
  </si>
  <si>
    <t>各农村供水单位</t>
  </si>
  <si>
    <t>农村供水维修养护40处，包括水源、水池、输配水管网维修改造，沉淀净化过滤等设备设施维修养护和更新。</t>
  </si>
  <si>
    <t>12.5万元/处</t>
  </si>
  <si>
    <t>巩固提升脱贫（监测）户1230户5360人饮水安全问题，改善生活条件。</t>
  </si>
  <si>
    <t>隆回县-罗洪镇_乡村建设行动_农村基础设施（含产业配套基础设施）_2023年罗洪镇集中供水提升工程</t>
  </si>
  <si>
    <t>2023年罗洪镇集中供水提升工程</t>
  </si>
  <si>
    <t>改造</t>
  </si>
  <si>
    <t>罗洪镇人民政府</t>
  </si>
  <si>
    <t>罗洪自来水厂dn75管管网延伸及维修2200米</t>
  </si>
  <si>
    <r>
      <rPr>
        <sz val="9.5"/>
        <rFont val="宋体"/>
        <charset val="0"/>
      </rPr>
      <t>解决脱贫（监测）户</t>
    </r>
    <r>
      <rPr>
        <sz val="9.5"/>
        <rFont val="Times New Roman"/>
        <charset val="0"/>
      </rPr>
      <t>204</t>
    </r>
    <r>
      <rPr>
        <sz val="9.5"/>
        <rFont val="宋体"/>
        <charset val="0"/>
      </rPr>
      <t>户</t>
    </r>
    <r>
      <rPr>
        <sz val="9.5"/>
        <rFont val="Times New Roman"/>
        <charset val="0"/>
      </rPr>
      <t>816</t>
    </r>
    <r>
      <rPr>
        <sz val="9.5"/>
        <rFont val="宋体"/>
        <charset val="0"/>
      </rPr>
      <t>人饮水安全问题，改善生活条件。</t>
    </r>
  </si>
  <si>
    <r>
      <rPr>
        <sz val="9.5"/>
        <rFont val="宋体"/>
        <charset val="134"/>
      </rPr>
      <t>改善农户和脱贫（监测）户生活条件</t>
    </r>
    <r>
      <rPr>
        <sz val="9.5"/>
        <rFont val="Times New Roman"/>
        <charset val="0"/>
      </rPr>
      <t>,</t>
    </r>
    <r>
      <rPr>
        <sz val="9.5"/>
        <rFont val="宋体"/>
        <charset val="134"/>
      </rPr>
      <t>节约劳动力成本。</t>
    </r>
  </si>
  <si>
    <t>田心桥村</t>
  </si>
  <si>
    <t>隆回县-西洋江镇_乡村建设行动_农村基础设施（含产业配套基础设施）_2023年田心桥村塘现湾供水管道工程</t>
  </si>
  <si>
    <t>2023年田心桥村塘现湾供水管道工程</t>
  </si>
  <si>
    <t>田心桥村塘现湾至二级电站新增饮水管道2300米</t>
  </si>
  <si>
    <t>30.45/米</t>
  </si>
  <si>
    <t>改善脱贫户60户和监测户2户和其他农户160户季节缺饮用水，以及农田50亩灌溉用水</t>
  </si>
  <si>
    <t>改善脱贫户和农户季节性缺饮用水，增加农户安全饮水保障。</t>
  </si>
  <si>
    <t>(4).其他</t>
  </si>
  <si>
    <t>（4.1）桥梁修建和危桥改造</t>
  </si>
  <si>
    <t>农村基础设施项目</t>
  </si>
  <si>
    <t>其他</t>
  </si>
  <si>
    <t>六都寨镇</t>
  </si>
  <si>
    <t>新民社区</t>
  </si>
  <si>
    <t>隆回县-六都寨镇_乡村建设行动_农村基础设施（含产业配套基础设施）_2023年新民社区辰河人行桥改造</t>
  </si>
  <si>
    <t>2023年新民社区辰河人行桥改造</t>
  </si>
  <si>
    <t>六都寨镇人民政府</t>
  </si>
  <si>
    <t>新民社区2、3组辰河人行桥拆除重建长7.5米，宽4米</t>
  </si>
  <si>
    <t>10万/座</t>
  </si>
  <si>
    <t>解决脱贫（监测）户10户30人的安全出行，改善生产生活条件</t>
  </si>
  <si>
    <t>改善农户和脱贫（监测）户安全出行等生产生活条件，节约出行成本</t>
  </si>
  <si>
    <t>白芽山村</t>
  </si>
  <si>
    <t>隆回县-司门前镇_乡村建设行动_农村基础设施（含产业配套基础设施）_2023年司门前镇白芽山村4-6组公路通畅桥梁修建</t>
  </si>
  <si>
    <t>2023年白芽山村4-6组公路通畅桥梁修建</t>
  </si>
  <si>
    <t>4-6组修建公路通畅桥梁长5.5米，宽4.5米，高3米</t>
  </si>
  <si>
    <t>14.95万元/座</t>
  </si>
  <si>
    <t>解决脱贫（监测）户5户22人安全出行问题,改善生产生活出行条件</t>
  </si>
  <si>
    <t>改善农户和脱贫（监测）户交通运输条件,节约农业生产出行成本</t>
  </si>
  <si>
    <t>（4.2）病险水库除险加固</t>
  </si>
  <si>
    <t>相关乡镇</t>
  </si>
  <si>
    <t>隆回县_乡村建设行动_农村基础设施（含产业配套基础设施）_2023年33座水库除险加固项目（小Ⅰ型3座，小Ⅱ型30座）</t>
  </si>
  <si>
    <t>2023年33座水库除险加固项目（小Ⅰ型3座，小Ⅱ型30座）</t>
  </si>
  <si>
    <t>县河湖事务中心</t>
  </si>
  <si>
    <t>对大坝坝体接触带采用高喷灌浆防渗；对大坝坝体內坡六棱块护坡；对大坝外坡整形除杂，草皮护坡，下游新建踏步和排水沟；新建排水棱体；改造溢洪道，末端新建消力池；改造防汛公路，新建水库管理房、防汛仓库等；增设白蚁防治措施等</t>
  </si>
  <si>
    <t>30.3万元/座</t>
  </si>
  <si>
    <t>保护人口20.2万人，解决农户48090户202434人、脱贫户5263户31620人，改善农田灌溉面积28200亩灌溉条件，增产增收。</t>
  </si>
  <si>
    <t>改善农户和脱贫户农田水利灌溉等生产条件，增加农业生产收入。</t>
  </si>
  <si>
    <t>茅坪村、白地新村</t>
  </si>
  <si>
    <t>隆回县-乡村建设行动_农村基础设施（含产业配套基础设施）_2023年茅坪 、大坑水库除险加固</t>
  </si>
  <si>
    <t>2023年茅坪 、大坑水库除险加固</t>
  </si>
  <si>
    <t>1.挡水工程；2.坝顶工程；3.上、下游坝坡工程；4.下游坡脚排水棱体；5.输水工程；6.泄水工程；7.防汛路工程；8.房屋建筑工程；9.水库清淤。</t>
  </si>
  <si>
    <t>140万元/座</t>
  </si>
  <si>
    <t>保护人口2.55万人，受益农户4662户17506人、脱贫户1052户3762人，改善农田灌溉面积240亩灌溉条件，增产增收。</t>
  </si>
  <si>
    <t>高平镇、岩口镇</t>
  </si>
  <si>
    <t>金凤山村、石梅村、毗连村</t>
  </si>
  <si>
    <t>隆回县-乡村建设行动_农村基础设施（含产业配套基础设施）_2023年和平、桃子冲、九塘冲水库除险加固</t>
  </si>
  <si>
    <t>2023年和平、桃子冲、九塘冲水库除险加固</t>
  </si>
  <si>
    <t>1.挡水工程，坝顶铺彩色砖、增设防护栏杆、新建草皮护坡和排水沟；2.泄水工程；3.水库清淤；4.山体采用三合土和混凝土面板防渗处理；5.、坝基帷幕灌浆；6.防汛公路工程；7.房屋建筑工程。</t>
  </si>
  <si>
    <t>95万元/座</t>
  </si>
  <si>
    <t>保护人口1.35万人，受益农户2318户9218人、脱贫户413户1323人，改善农田灌溉面积730亩灌溉条件，增产增收。</t>
  </si>
  <si>
    <t>花门街道、周旺镇</t>
  </si>
  <si>
    <t>合并村、杨桞村、车坪村、清水村</t>
  </si>
  <si>
    <t>隆回县-乡村建设行动_农村基础设施（含产业配套基础设施）_2023年枫木冲、石子冲、淡头冲村、峡冲水库除险加固</t>
  </si>
  <si>
    <t>2023年枫木冲、石子冲、淡头冲村、峡冲水库除险加固</t>
  </si>
  <si>
    <t>1.坝体坝基灌浆防渗；2.坝顶工程；3.上、下游坝坡工程；4.泄水工程；5.棱体排水；6.输水工程；7.防汛路工程；修建管理用房。</t>
  </si>
  <si>
    <t>76.5万元/座</t>
  </si>
  <si>
    <t>保护人口1.90人，受益农户2962户10954人、脱贫户449户1460人，改善农田面积2165亩的灌溉条件，增产增收。</t>
  </si>
  <si>
    <t>上易村、和码村、高田村、阮乐村、合龙溪村</t>
  </si>
  <si>
    <t>隆回县-乡村建设行动_农村基础设施（含产业配套基础设施）_2023年高塘、月山里、毛木塘、冲木塘、峡山塘水库除险加固</t>
  </si>
  <si>
    <t>2023年高塘、月山里、毛木塘、冲木塘、峡山塘水库除险加固</t>
  </si>
  <si>
    <t>1、坝顶铺彩色砖、新建排水沟和踏步、建防护栏或修建混凝土路面；2、坝体固化剂灌浆、坝基帷幕灌浆；3、溢洪道重建防护栏、消力池清淤或工作桥；4、输水涵输水涵更换闸门、封堵老涵洞，增加防护栏，修复爬梯或新开隧洞；5、新建管理用房；6新建混凝土防汛公路。</t>
  </si>
  <si>
    <t>73万元/座</t>
  </si>
  <si>
    <t>保护人口0.196万人，受益农户926户2586人、脱贫户129户433人，改善农田灌溉面积1710亩灌溉条件，增产增收。</t>
  </si>
  <si>
    <t>黄羊山村、白水坝村、山峡村、树竹村</t>
  </si>
  <si>
    <t>隆回县-乡村建设行动_农村基础设施（含产业配套基础设施）_2023年桃子冲、磨石、换江、茶泥冲水库除险加固</t>
  </si>
  <si>
    <t>2023年桃子冲、磨石、换江、茶泥冲水库除险加固</t>
  </si>
  <si>
    <t>1.挡水工程；2.坝基防渗处理、帷幕灌浆；3.大坝上、下游坝坡处理工程；4.溢洪道工程；5.输水建筑物工程；6.大坝字体标识；7.水库清淤；8.防汛公路工程；9.房屋建筑工程。</t>
  </si>
  <si>
    <t>80万元/座</t>
  </si>
  <si>
    <t>保护人口1.04万人，受益农户2080户7150人、脱贫户415户1349人，改善农田灌溉面积1750亩灌溉条件，增产增收。</t>
  </si>
  <si>
    <t>三阁司镇</t>
  </si>
  <si>
    <t>西坪村、温塘村、友谊村、龙拱村</t>
  </si>
  <si>
    <t>隆回县-乡村建设行动_农村基础设施（含产业配套基础设施）_2023年石子冲、胡鸭冲、邓家、长冲水库除险加固</t>
  </si>
  <si>
    <t>2023年石子冲、胡鸭冲、邓家、长冲水库除险加固</t>
  </si>
  <si>
    <t>1.挡水、大坝加固工程；2.上、下游坝坡工程；3.贴坡排水、排水棱体拆除重建工程工程；5.泄水建筑物工程；6.输水建筑物工程；7.坝顶护栏工程；8.房屋建筑工程；9防汛公路工程。</t>
  </si>
  <si>
    <t>保护人口1.56万人，受益农户1360户4830人、脱贫户239户843人，改善农田灌溉面积960亩灌溉条件，增产增收。</t>
  </si>
  <si>
    <t>横板桥镇、西洋江镇</t>
  </si>
  <si>
    <t>稠树村、树山村、杨石村、章几塘村</t>
  </si>
  <si>
    <t>隆回县-乡村建设行动_农村基础设施（含产业配套基础设施）_2023年岩门前、白油铺、隆回井、红星水库除险加固</t>
  </si>
  <si>
    <t>2023年岩门前、白油铺、隆回井、红星水库除险加固</t>
  </si>
  <si>
    <t>1.坝体坝基防渗；2.坝顶工程；3.上、下游坝坡工程；4.排水棱体工程；5.泄水工程；6.输水建筑物；7.近坝库岸工程；8.输水洞工程；9.防汛路工程。</t>
  </si>
  <si>
    <t>85.5万元/座</t>
  </si>
  <si>
    <t>保护人口1.85万人，受农户3378户12940人，脱贫户492户1865人，改善农田灌溉面积4600亩灌溉条件，增产增收。</t>
  </si>
  <si>
    <t>大院里社区、石门村、大为村、</t>
  </si>
  <si>
    <t>隆回县-乡村建设行动_农村基础设施（含产业配套基础设施）_2023年和平、大口里、肖家坳、肖家塘水库除险加固</t>
  </si>
  <si>
    <t>2023年和平、大口里、肖家坳、肖家塘水库除险加固</t>
  </si>
  <si>
    <t>1.坝顶工程、大坝防渗；2.上、下游坝坡工程；3.溢洪道工程；4.输水工程；5.水库清淤工程；6.下游排水工程、排水棱体；7.老涵封堵；8.防汛道路。</t>
  </si>
  <si>
    <t>88.5万元/座</t>
  </si>
  <si>
    <t>保护人口3.16人，受益农户5391户16835人、脱贫户586户2226人，改善农田面积2916亩的灌溉条件，增产增收。</t>
  </si>
  <si>
    <t>岩口镇、桃花坪街道</t>
  </si>
  <si>
    <t>寨志村、白茅村</t>
  </si>
  <si>
    <t>隆回县-乡村建设行动_农村基础设施（含产业配套基础设施）_2023年寨志、荷叶塘水库除险加固项目</t>
  </si>
  <si>
    <t>2023年寨志、荷叶塘水库除险加固项目</t>
  </si>
  <si>
    <t>1.挡水工程；2.坝顶波形护栏、坝顶工程；3.上、下游坝坡工程；4.下游坡脚排水棱体；5.输水工程；6.泄水工程；7.防汛路工程；8.房屋建筑工程；9、太阳能路灯。</t>
  </si>
  <si>
    <t>120万元/座</t>
  </si>
  <si>
    <t>保护人口2.278万人，受益农户4823户19420人、脱贫户650户2621人，改善农田灌溉面积2710亩灌溉条件，增产增收。</t>
  </si>
  <si>
    <t>周旺镇、桃花坪街道</t>
  </si>
  <si>
    <t>群胜村、毛洲村</t>
  </si>
  <si>
    <t>隆回县-乡村建设行动_农村基础设施（含产业配套基础设施）_2023年石山湾、司塘湾水库除险加固</t>
  </si>
  <si>
    <t>2023年石山湾、司塘湾水库除险加固</t>
  </si>
  <si>
    <t>1.大坝坝基防渗处理；2.低涵封堵；3.大坝排水棱体工程；4.改造大坝过坝渠道，增加溢洪道；5.修建防汛公路；6.改造管理所、修建管理用房和仓库。</t>
  </si>
  <si>
    <t>100万元/座</t>
  </si>
  <si>
    <t>保护人口1.822万人，受益农户1160户3687人、脱贫户125户437人，改善农田灌溉面积2130亩灌溉条件，增产增收。</t>
  </si>
  <si>
    <t>(4.6)小型水库雨水情测报设施建设</t>
  </si>
  <si>
    <t>隆回县-乡村建设行动_农村基础设施（含产业配套基础设施）_2023年小型水库雨水情测报设施建设</t>
  </si>
  <si>
    <t>小型水库雨水情测报设施建设</t>
  </si>
  <si>
    <t>文仙、中团等24座水库雨水情测报设施采购、安装、调试。</t>
  </si>
  <si>
    <t>6.5万/座</t>
  </si>
  <si>
    <t>保护人口14.8万人生命财产安全，受益农户33122户147922人、脱贫户4923户20350人。</t>
  </si>
  <si>
    <t>保证农户和脱贫户生命财产安全。</t>
  </si>
  <si>
    <t>2.人居环境整治</t>
  </si>
  <si>
    <t>人居环境整治</t>
  </si>
  <si>
    <t>村容村貌提升</t>
  </si>
  <si>
    <t>虎形山村</t>
  </si>
  <si>
    <t>隆回县-虎形山瑶族乡_乡村建设行动_人居环境整治_2023年虎形山村6-11组幸福院落基础设施建设</t>
  </si>
  <si>
    <t>2023年虎形山村6-11组幸福院落基础设施建设</t>
  </si>
  <si>
    <t>6-11组幸福院落基础设施建设</t>
  </si>
  <si>
    <t>500万元/村</t>
  </si>
  <si>
    <t>解决脱贫（监测）户11户42人人居环境条件，改善该村农户90户343人居住环境，发展旅游产业</t>
  </si>
  <si>
    <t>改善少数民族同胞居住环境等生产生活条件，提升群众生活水平，增加农户和脱贫（监测）户旅游收入</t>
  </si>
  <si>
    <t>农村卫生厕所改造</t>
  </si>
  <si>
    <t>25个乡镇、街道</t>
  </si>
  <si>
    <t>140个行政村</t>
  </si>
  <si>
    <t>隆回县_乡村建设行动_人居环境整治_2023年已建农村户用卫生厕所问题整改及提质</t>
  </si>
  <si>
    <t>2023年已建农村户用卫生厕所问题整改及提质</t>
  </si>
  <si>
    <t>县人居环境指挥部</t>
  </si>
  <si>
    <t>已建农村户用卫生厕所2849座问题整改及提质</t>
  </si>
  <si>
    <t>434万/项</t>
  </si>
  <si>
    <t>改善农户2801户，其中脱贫（监测）户169户生活环境条件，显著提升全县人居环境</t>
  </si>
  <si>
    <t>改善脱贫（监测）户和农户生活条件，显著提升全县人居环境</t>
  </si>
  <si>
    <t>白水洞村</t>
  </si>
  <si>
    <t>隆回县-虎形山瑶族乡_乡村建设行动_人居环境整治_2023年白水洞村和美湘村基础设施建设</t>
  </si>
  <si>
    <t>2023年白水洞村美丽乡村(和美湘村)基础设施建设</t>
  </si>
  <si>
    <t>虎形山瑶族乡人民政府</t>
  </si>
  <si>
    <t>2、8、9、10、13组院落屋前屋后地面硬化330方、排水沟1100米，双江口生产生活用道500米，其他基础设施建设600米</t>
  </si>
  <si>
    <t>100万/处</t>
  </si>
  <si>
    <t>解决脱贫（监测）户63户228人，人居环境条件，改善该村农户178户643人居住环境，发展旅游产业</t>
  </si>
  <si>
    <t>改善农户和脱贫（监测）户生活生产条件，显著提升人居环境</t>
  </si>
  <si>
    <t>南清社区</t>
  </si>
  <si>
    <t>隆回县_乡村建设行动_人居环境整治_2023南岳庙镇南清社区和美院落建设</t>
  </si>
  <si>
    <t>2023年南岳庙镇南清社区和美院落建设</t>
  </si>
  <si>
    <t xml:space="preserve">西洋江河南清社区张家坊段    1、河堤维修加固140米。     2、河堤路面硬化140米（宽3m*0.15m）。 3、50cm*50cm暗渠50米。         4、码头2处    5、30cm*30cm排水渠90米    6、高1米、宽1.2米步行踏步4处           </t>
  </si>
  <si>
    <t>25万/村</t>
  </si>
  <si>
    <t>解决脱贫户和监测户30户，124人人居环境，提高生活质量，提升村容村貌，治理有效</t>
  </si>
  <si>
    <t>改善脱贫户和农户生活条件，加固河堤保护居民菜地水土流失，提升村容村貌，提高村民生活质量</t>
  </si>
  <si>
    <t>坦联村</t>
  </si>
  <si>
    <t>隆回县-滩头镇_乡村建设行动_人居环境整治_2023年坦联村峡白公路两侧人居环境整治改造</t>
  </si>
  <si>
    <t>2023年坦联村峡白公路两侧人居环境整治改造</t>
  </si>
  <si>
    <t>滩头镇人民政府</t>
  </si>
  <si>
    <t>坦联村峡白公路3km两侧庭院、菜地人居环境整治改造</t>
  </si>
  <si>
    <t>60万/处</t>
  </si>
  <si>
    <t>解决脱贫户111户和监测户4户生产生活和人居环境条件</t>
  </si>
  <si>
    <t>改善脱贫户和农户生产生活和人居环境条件，提高居住舒适度和幸福度</t>
  </si>
  <si>
    <t>五、其他</t>
  </si>
  <si>
    <t>1.欠发达国有林场建设项目</t>
  </si>
  <si>
    <t>欠发达国有林场旅游路建设</t>
  </si>
  <si>
    <t>隆回县九龙山国有林场</t>
  </si>
  <si>
    <t>烂茅坑和芹山塘工区</t>
  </si>
  <si>
    <t>隆回县_产业发展_生产项目_隆回县九龙山国有林场2023年欠发达国有林场道路硬化基础设施建设项目</t>
  </si>
  <si>
    <t>隆回县九龙山国有林场2023年欠发达国有林场道路硬化基础设施建设项目</t>
  </si>
  <si>
    <t>隆回县九龙山林场</t>
  </si>
  <si>
    <t>烂茅坑至芹山塘道路硬化（c30）长4.5千米*宽5.0米*厚0.2米；砌挡土墙1482立方米（353米*3.5米*1.2米）；级配碎石垫层2250立方米（4.5千米*5.0米*0.1米）；防护栏3.48千米；排水沟4.5千米（0.7米*0.5米）；涵管70米</t>
  </si>
  <si>
    <t>87万元/千米（含安防和排水沟）</t>
  </si>
  <si>
    <t>促进林场森林旅游产业和森林康养的发展，改善周边群众580户1400人（其中脱贫户（监测户）30户105人）的生产生活出行条件，节约出行成本，提高森林防火和应急处置能力，确保人民群众生命财产和森林资源安全</t>
  </si>
  <si>
    <t>辐射带动周边各乡镇休闲农业和乡村旅游的发展，并直接带动当地脱贫人口（监测户）劳务增收</t>
  </si>
  <si>
    <t>2.扶持村级集体经济项目</t>
  </si>
  <si>
    <t>扶持村级集体经济项目</t>
  </si>
  <si>
    <t>荷田乡</t>
  </si>
  <si>
    <t>秋田村</t>
  </si>
  <si>
    <t>隆回县-荷田乡_其他_其他_2023年秋田村扶持村级集体经济项目</t>
  </si>
  <si>
    <t>2023年秋田村扶持村级集体经济项目</t>
  </si>
  <si>
    <t>县组织部</t>
  </si>
  <si>
    <t>荷田乡人民政府</t>
  </si>
  <si>
    <t>将扶持资金50万元投资隆回县荷田乡建设投资有限公司，参与乡内项目工程和土地开发等建设,通过入股、务工等方式使脱贫(监测)户增收，增加村集体经济收入，按协议实行保本分红，预期最低保底收益5万元/年</t>
  </si>
  <si>
    <r>
      <rPr>
        <sz val="10"/>
        <color rgb="FF000000"/>
        <rFont val="Times New Roman"/>
        <charset val="134"/>
      </rPr>
      <t>50</t>
    </r>
    <r>
      <rPr>
        <sz val="10"/>
        <color rgb="FF000000"/>
        <rFont val="宋体"/>
        <charset val="134"/>
      </rPr>
      <t>万元</t>
    </r>
    <r>
      <rPr>
        <sz val="10"/>
        <color rgb="FF000000"/>
        <rFont val="Times New Roman"/>
        <charset val="134"/>
      </rPr>
      <t>/</t>
    </r>
    <r>
      <rPr>
        <sz val="10"/>
        <color rgb="FF000000"/>
        <rFont val="宋体"/>
        <charset val="134"/>
      </rPr>
      <t>村</t>
    </r>
  </si>
  <si>
    <t>可招收脱贫(监测)人员务工，惠及脱贫（监测）人口94户322人</t>
  </si>
  <si>
    <t>1.可吸收脱贫（监测）人口务工14人；2.个人月收入达1000元以上；3.村集体预计收益5万元/年</t>
  </si>
  <si>
    <t>桐木冲村</t>
  </si>
  <si>
    <t>隆回县-荷香桥镇_其他_其他_2023年桐木冲村扶持村级集体经济项目</t>
  </si>
  <si>
    <t>2023年桐木冲村扶持村级集体经济项目</t>
  </si>
  <si>
    <t>将扶持资金投入荷香桥镇建设投资有限公司，参与项目工程和土地开发等建设,通过入股、务工等方式，使脱贫(监测)户增收，增加村集体经济收入，按协议实行保本分红，预计年底收益5万元</t>
  </si>
  <si>
    <t>50万元/村</t>
  </si>
  <si>
    <t>可招收脱贫(监测)人员务工，惠及脱贫（监测）户164户452人</t>
  </si>
  <si>
    <t>1.可吸收脱贫（监测）户人口务工就业18人；2.个人月收入达1000元以上；3.村集体经济预计收益5万元/年</t>
  </si>
  <si>
    <t>八一村</t>
  </si>
  <si>
    <t>隆回县-花门街道_其他_其他_2023年八一村扶持村级集体经济项目</t>
  </si>
  <si>
    <t>2023年八一村扶持村级集体经济项目</t>
  </si>
  <si>
    <t>将扶持资金投入花门街道建设投资有限公司，由街道建设投资公司统筹使用,通过入股、务工等方式，使脱贫(监测)户增收，增加村集体经济收入，按协议实行保本分红，预计年底收益5万元</t>
  </si>
  <si>
    <r>
      <rPr>
        <sz val="10"/>
        <color rgb="FF000000"/>
        <rFont val="宋体"/>
        <charset val="134"/>
      </rPr>
      <t>可招收脱贫(监测)人员务工，惠及脱贫（监测）</t>
    </r>
    <r>
      <rPr>
        <sz val="10"/>
        <rFont val="宋体"/>
        <charset val="134"/>
      </rPr>
      <t>户106户360人</t>
    </r>
  </si>
  <si>
    <t>1.可吸收脱贫（监测）户人口务工就业13人；2.个人月收入达1000元以上；3.村集体经济预计收益5万元/年</t>
  </si>
  <si>
    <t>长砂龙村</t>
  </si>
  <si>
    <t>隆回县-六都寨镇_其他_其他_2023年长砂龙村扶持村级集体经济项目</t>
  </si>
  <si>
    <t>2023年长砂龙村扶持村级集体经济项目</t>
  </si>
  <si>
    <t>将扶持资金50万元投资隆回县六都寨镇建设投资有限公司，参与镇内项目工程和土地开发等建设,通过入股、务工等方式使脱贫(监测)户增收，增加村集体经济收入，按协议实行保本分红，预期最低保底收益4万元/年</t>
  </si>
  <si>
    <t>投入50万元用于村级集体经济创收，可惠及脱贫（监测）人口11户432人</t>
  </si>
  <si>
    <t>1.可吸收贫困人口务工12人；2.个人月收入达1000元以上；3.村集体预计收益4万元/年</t>
  </si>
  <si>
    <t>辰河村</t>
  </si>
  <si>
    <t>隆回县-六都寨镇_其他_其他_2023年辰河村扶持村级集体经济项目</t>
  </si>
  <si>
    <t>2023年辰河村扶持村级集体经济项目</t>
  </si>
  <si>
    <t>将扶持资金50万元投资湖南淳亿科技股份有限公司，用于农业技术研发及推广服务；农产品研发、加工、收购、销售等,通过入股等方式增加村集体经济收入，按协议实行保本分红5万元/年</t>
  </si>
  <si>
    <r>
      <rPr>
        <sz val="10"/>
        <color theme="1"/>
        <rFont val="Times New Roman"/>
        <charset val="134"/>
      </rPr>
      <t>50</t>
    </r>
    <r>
      <rPr>
        <sz val="10"/>
        <color theme="1"/>
        <rFont val="宋体"/>
        <charset val="134"/>
      </rPr>
      <t>万元</t>
    </r>
    <r>
      <rPr>
        <sz val="10"/>
        <color theme="1"/>
        <rFont val="Times New Roman"/>
        <charset val="134"/>
      </rPr>
      <t>/</t>
    </r>
    <r>
      <rPr>
        <sz val="10"/>
        <color theme="1"/>
        <rFont val="宋体"/>
        <charset val="134"/>
      </rPr>
      <t>村</t>
    </r>
  </si>
  <si>
    <t>投入50万元用于村级集体经济创收，可惠及脱贫（监测）人口85户278人</t>
  </si>
  <si>
    <t>1.可吸收脱贫（监测）人口务工6人；2.个人月收入达1000元以上；3.村集体预计收益5万元/年</t>
  </si>
  <si>
    <t>龙山村</t>
  </si>
  <si>
    <t>隆回县-高平镇_其他_其他_2023年龙山村扶持村级集体经济项目</t>
  </si>
  <si>
    <t>2023年龙山村扶持村级集体经济项目</t>
  </si>
  <si>
    <t>将扶持资金投入高苹建设投资有限公司，参与项目工程和土地开发等建设,通过入股、务工等方式，使脱贫(监测)户增收，增加村集体经济收入，按协议实行保本分红，预计年底收益5万元</t>
  </si>
  <si>
    <t>可招脱贫(监测)人员务工，可惠及脱贫((监测)户86户262人</t>
  </si>
  <si>
    <t>1.可吸收贫困人口务工15人；2.个人月收入达1000元以上；3.村集体预计收益5万元/年</t>
  </si>
  <si>
    <t>隆回县-横板桥镇_其他_其他_2023年双坪村扶持村级集体经济项目</t>
  </si>
  <si>
    <t>2023年双坪村扶持村级集体经济项目</t>
  </si>
  <si>
    <t>将扶持资金50万元投资隆回县红黄蓝紫葡萄种植专业合作社，参与蟠枣栽培、葡萄扩大经营，通过入股、务工等方式使脱贫(监测)户增收，增加村集体经济收入，按协议实行保本分红，预期最低保底收益5万元/年</t>
  </si>
  <si>
    <t>可招脱贫(监测)人员务工，可惠及脱贫((监测)户96户354人</t>
  </si>
  <si>
    <t>1.可吸收贫困人口务工10人；2.个人月收入达1000元以上；3.村集体预计收益5万元/年</t>
  </si>
  <si>
    <t>芭蕉山村</t>
  </si>
  <si>
    <t>隆回县-罗洪镇_其他_其他_2023年芭蕉山村扶持村级集体经济项目</t>
  </si>
  <si>
    <t>2023年芭蕉山村扶持村级集体经济项目</t>
  </si>
  <si>
    <t>将扶持资金50万元投资隆回县罗洪建设投资有限公司，参与镇内项目工程和土地开发等建设,通过入股、务工等方式使脱贫(监测)户增收，增加村集体经济收入，按协议实行保本分红，预期最低保底收益4万元/年</t>
  </si>
  <si>
    <t>可招脱贫(监测)人员务工，可惠及脱贫((监测)户64户268人</t>
  </si>
  <si>
    <t>1.可吸收脱贫(监测)人口务工6人；2.个人月收入达1000元以上；3.村集体预计收益4万元/年</t>
  </si>
  <si>
    <t>尖山村</t>
  </si>
  <si>
    <t>隆回县-麻塘山乡_其他_其他_2023年尖山村扶持村级集体经济项目</t>
  </si>
  <si>
    <t>2023年尖山村扶持村级集体经济项目</t>
  </si>
  <si>
    <t>将扶持资金50万元保本分红入股湖南鸿利药业股份有限公司,用于扩大生产,通过入股、务工等方式使脱贫(监测)户增收，增加村集体经济收入，按协议实行保本分红，预期最低保底收益5万元/年</t>
  </si>
  <si>
    <t>可招脱贫(监测)人员务工，可惠及脱贫((监测)户86户291人</t>
  </si>
  <si>
    <t>1.可吸收贫困人口务工20人；2.个人月收入达2000元以上；3.村集体预计收益5万元/年</t>
  </si>
  <si>
    <t>金星村</t>
  </si>
  <si>
    <t>隆回县-南岳庙镇_其他_其他_2023年金星村扶持村级集体经济项目</t>
  </si>
  <si>
    <t>2023年金星村扶持村级集体经济项目</t>
  </si>
  <si>
    <t>将扶持资金50万元投资隆回县立新建设投资有限公司，再由该公司入股至隆回县同富建设投资有限公司，参与项目工程和土地开发等建设,通过入股、务工等方式使脱贫(监测)户增收，增加村集体经济收入，按协议实行保本分红，预期最低保底收益4万元/年</t>
  </si>
  <si>
    <t>可招脱贫(监测)人员务工，可惠及脱贫((监测)户89户345人</t>
  </si>
  <si>
    <t>1.可吸收脱贫(监测)人口务工12人；2.个人月收入达3000元以上；3.村集体预计收益4万元/年</t>
  </si>
  <si>
    <t>金寨下村</t>
  </si>
  <si>
    <t>隆回县-七江镇_其他_其他_2023年金寨下村扶持村级集体经济项目</t>
  </si>
  <si>
    <t>2023年金寨下村扶持村级集体经济项目</t>
  </si>
  <si>
    <t>将扶持资金50万元投入隆回县魅力四都大酒店有限公司，用于公司+农户种植蔬菜+产品深加工,通过入股、务工等方式使脱贫（监测）户增收，按协议实行保本分红，预计最低保底受益5万元/年</t>
  </si>
  <si>
    <t>可招脱贫(监测)人员务工，可惠及脱贫((监测)户125户459人</t>
  </si>
  <si>
    <t>1.可吸收脱贫(监测)人口务工10人以上；2.村民增收目标达100元/年；  3.村集体预计收益5万元/年</t>
  </si>
  <si>
    <t>西坪村</t>
  </si>
  <si>
    <t>隆回县-三阁司镇_其他_其他_2023年西坪村扶持村级集体经济项目</t>
  </si>
  <si>
    <t>2023年西坪村扶持村级集体经济项目</t>
  </si>
  <si>
    <t>三阁司镇人民政府</t>
  </si>
  <si>
    <t>将扶持资金50万元投资隆回三阁司建设投资有限公司，参与镇内项目工程和土地开发等建设，通过入股、务工等方式使脱贫（监测）户增收，按协议实行保本分红，预计最低保底受益4万元/年</t>
  </si>
  <si>
    <t>可招脱贫（监测）人员务工，可惠及脱贫（监测）户125户343人</t>
  </si>
  <si>
    <t>1.可吸收脱贫（监测）人口务工8人；2.个人月收入达1000元以上；3.村集体预计收益4万元/年</t>
  </si>
  <si>
    <t>坳头村</t>
  </si>
  <si>
    <t>隆回县-山界回族乡_其他_其他_2023年坳头村扶持村级集体经济项目</t>
  </si>
  <si>
    <t>2023年坳头村扶持村级集体经济项目</t>
  </si>
  <si>
    <t>将扶持资金50万元投资隆回宏达发品制造有限公司，用于购买生产机械、扩大生产规模，在增加就业岗位的同时为村集体进一步增收，按协议实行保本分红，预期保底收益5万元/年</t>
  </si>
  <si>
    <t>可招脱贫(监测)人员务工，可惠及脱贫((监测)户80户334人</t>
  </si>
  <si>
    <t>1.可吸收脱贫(监测)人口务工120人；2.个人月收入达3000元以上；3.村集体预计收益5万元/年</t>
  </si>
  <si>
    <t>隆回县-西洋江镇_其他_其他_2023年田心桥村扶持村级集体经济项目</t>
  </si>
  <si>
    <t>2023年田心桥村扶持村级集体经济项目</t>
  </si>
  <si>
    <t>将扶持资金50万元投资隆回县西江建设投资有限公司，参与镇内项目工程和土地开发等建设,通过入股、务工等方式使脱贫(监测)户增收，增加村集体经济收入，按协议实行保本分红，预期最低保底收益4万元/年</t>
  </si>
  <si>
    <t>可招脱贫(监测)人员务工，可惠及脱贫((监测)户141户502人</t>
  </si>
  <si>
    <t>1.可吸收贫困人口务工10人；2.个人月收入达1000元以上；3.村集体预计收益4万元/年</t>
  </si>
  <si>
    <t>光龙村</t>
  </si>
  <si>
    <t>隆回县-小沙江镇_其他_其他_2023年光龙村扶持村级集体经济项目</t>
  </si>
  <si>
    <t>2023年光龙村扶持村级集体经济项目</t>
  </si>
  <si>
    <t>将扶持资金50万元保本分红入股湖南鸿利药业股份有限公司,用于扩大生产,通过入股、务工等方式使脱贫(监测)户增收，增加村集体经济收入，按协议实行保本分红，预期最低保底收益4万元/年</t>
  </si>
  <si>
    <t>可招脱贫(监测)人员务工，可惠及脱贫((监测)户80户260人</t>
  </si>
  <si>
    <t>1.可吸收本村贫困人口务工；2.个人月收入达1000元以上；3.村集体预计收益4万元/年</t>
  </si>
  <si>
    <t>刘家排</t>
  </si>
  <si>
    <t>隆回县-羊古坳镇_其他_其他_2023年刘家排村扶持村级集体经济项目</t>
  </si>
  <si>
    <t>2023年刘家排村扶持村级集体经济项目</t>
  </si>
  <si>
    <t>将扶持资金50万元投资隆回羊古坳建设投资有限公司，参与镇内项目工程和土地开发等建设，通过入股、务工等方式使脱贫（监测）户增收，按协议实行保本分红，预计最低保底受益4万元/年</t>
  </si>
  <si>
    <t>可招脱贫（监测）人员务工，可惠及脱贫（监测）户121户415人</t>
  </si>
  <si>
    <t>1.可吸收贫困人口务工10人；2.个人月收入达3000元以上；3.村集体预计收益4万元/年</t>
  </si>
  <si>
    <t>隆回县-司门前镇_其他_其他_2023年锦旺村扶持村级集体经济项目</t>
  </si>
  <si>
    <r>
      <rPr>
        <sz val="10"/>
        <color rgb="FF000000"/>
        <rFont val="Arial"/>
        <charset val="204"/>
      </rPr>
      <t>2023</t>
    </r>
    <r>
      <rPr>
        <sz val="10"/>
        <color rgb="FF000000"/>
        <rFont val="宋体"/>
        <charset val="204"/>
      </rPr>
      <t>年锦旺村扶持村级集体经济项目</t>
    </r>
  </si>
  <si>
    <t>将扶持资金50万元投资隆回县司门前建设投资有限公司，参与镇内项目工程和土地开发等建设,通过入股、务工等方式使脱贫(监测)户增收，增加村集体经济收入，按协议实行保本分红，预期最低保底收益4万元/年</t>
  </si>
  <si>
    <t>可招脱贫(监测)人员务工，可惠及脱贫((监测)户97户294人</t>
  </si>
  <si>
    <t>1.可吸收脱贫(监测)人口务工12人；2.个人月收入达1000元以上；3.村集体预计收益4万元/年</t>
  </si>
  <si>
    <t>双江村</t>
  </si>
  <si>
    <t>隆回县-双江村_其他_其他_2023年双江村扶持村级集体经济项目</t>
  </si>
  <si>
    <t>2023年双江村扶持村级集体经济项目</t>
  </si>
  <si>
    <t>将扶持资金50万元投入隆回楚南纸品有限公司，用于扩大生产,在增加就业岗位的同时为村集体进一步增收，按协议实行保本分红，预计每年投资收益4万元</t>
  </si>
  <si>
    <t>可招脱贫（监测）人员务工，可惠及脱贫（监测）户15户58人</t>
  </si>
  <si>
    <t>1.可吸收脱贫（监测）人口务工15人；2.个人月收入达2000元以上；3.村集体预计收益4万元/年</t>
  </si>
  <si>
    <t>隆回县-桃花坪街道办事处_其他_其他_2023年文昌村扶持村级集体经济项目</t>
  </si>
  <si>
    <t>2023年文昌村扶持村级集体经济项目</t>
  </si>
  <si>
    <t>将扶持资金50万元投资湖南省瑞源农业有限公司，用于购买生产机械、扩大生产规模，在增加就业岗位的同时为村集体进一步增收，按协议实行保本分红，预期保底收益5万元/年</t>
  </si>
  <si>
    <t>投入50万元与湖南省瑞源农业有限公司合作，用于村级集体经济创收，可惠及脱贫户和监测户50户，144人</t>
  </si>
  <si>
    <t>1.可吸收脱贫(监测)人口务工20人；2.个人月收入达2500元以上；3.村集体预计收益5万元/年</t>
  </si>
  <si>
    <t>柘溪村</t>
  </si>
  <si>
    <t>隆回县-鸭田镇_其他_其他_2023年柘溪村扶持村级集体经济项目</t>
  </si>
  <si>
    <t>2023年柘溪村扶持村级集体经济项目</t>
  </si>
  <si>
    <t>将扶持资金50万元投资隆回县鸭田建设投资有限公司，参与镇内项目工程和土地开发等建设,通过入股、务工等方式使脱贫(监测)户增收，增加村集体经济收入，按协议实行保本分红，预期最低保底收益4.5万元/年</t>
  </si>
  <si>
    <t>50万/村</t>
  </si>
  <si>
    <t>投入50万元合作鸭田建设投资有限公司，可招脱贫(监测)人员务工，可惠及脱贫((监测)户89户325人</t>
  </si>
  <si>
    <t>1.可吸收贫困人口务工10人；2.个人月收入达1000元以上；3.村集体预计收益4.5万元/年</t>
  </si>
  <si>
    <t>石屋村</t>
  </si>
  <si>
    <t>隆回县-岩口镇_其他_其他_2023年石屋村扶持村级集体经济项目</t>
  </si>
  <si>
    <t>2023年石屋村扶持村级集体经济项目</t>
  </si>
  <si>
    <t>将扶持资金50万元投资隆回县岩口建设投资有限公司，参与镇内项目工程和土地开发等建设,通过入股、务工等方式使脱贫(监测)户增收，增加村集体经济收入，按协议实行保本分红，预期最低保底收益5万元/年</t>
  </si>
  <si>
    <r>
      <rPr>
        <sz val="10"/>
        <color rgb="FF000000"/>
        <rFont val="宋体"/>
        <charset val="134"/>
      </rPr>
      <t>50万元</t>
    </r>
    <r>
      <rPr>
        <sz val="10"/>
        <color rgb="FF000000"/>
        <rFont val="Times New Roman"/>
        <charset val="134"/>
      </rPr>
      <t>/</t>
    </r>
    <r>
      <rPr>
        <sz val="10"/>
        <color rgb="FF000000"/>
        <rFont val="宋体"/>
        <charset val="134"/>
      </rPr>
      <t>村</t>
    </r>
  </si>
  <si>
    <t xml:space="preserve">可招脱贫(监测)人员务工，可惠及脱贫((监测)户38户139人      </t>
  </si>
  <si>
    <t>1.可吸收脱贫(监测)人口务工5人；2.增加收入1000元以上；3.村集体预计收益5万元/年</t>
  </si>
  <si>
    <t>隆回县-大水田乡其他-其他-2023年太源村扶持村级集体经济项目</t>
  </si>
  <si>
    <t>2023年太源村扶持村级集体经济项目</t>
  </si>
  <si>
    <t>将扶持资金10万元投资隆回县大水田乡太源村振兴农业公司利用村集体所有山林自主经营；将扶持资金40万元投资湖南淳亿科技股份有限公司，用于农业技术研发及推广服务；农产品研发、加工、收购、销售等,通过入股等方式增加村集体经济收入，按协议实行保本分红4万元/年</t>
  </si>
  <si>
    <t>可招脱贫(监测)人员务工，可惠及脱贫((监测)户54户176人</t>
  </si>
  <si>
    <t>1.可吸收脱贫(监测)人口务工10人；2.个人月收入达1000元以上；3.村集体预计收益4万元/年</t>
  </si>
  <si>
    <t>杨田村</t>
  </si>
  <si>
    <t>隆回县-北山镇_其他_其他_2023年杨田村扶持村级集体经济项目</t>
  </si>
  <si>
    <t>2023年杨田村扶持村级集体经济项目</t>
  </si>
  <si>
    <t>北山镇人民政府</t>
  </si>
  <si>
    <t>将扶持资金50万元投资邵阳佳和农牧有限公司，用于扩大企业畜牧生产规模，带动村民就业;使脱贫(监测)户增收，增加村集体经济收入，按协议实行保本分红，预期最低保底收益共5万元/年</t>
  </si>
  <si>
    <t xml:space="preserve"> 可招脱贫(监测)人员务工，可惠及脱贫((监测)户93户300人</t>
  </si>
  <si>
    <t>1.可吸收脱贫(监测)人口务工5人；2.个人月收入达1000元以上；3.村集体预计收益5万元/年</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</si>
</sst>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yyyy&quot;年&quot;m&quot;月&quot;;@"/>
    <numFmt numFmtId="178" formatCode="0_);\(0\)"/>
    <numFmt numFmtId="179" formatCode="0.00_ "/>
    <numFmt numFmtId="180" formatCode="0;[Red]0"/>
  </numFmts>
  <fonts count="60">
    <font>
      <sz val="11"/>
      <color theme="1"/>
      <name val="宋体"/>
      <charset val="134"/>
      <scheme val="minor"/>
    </font>
    <font>
      <sz val="9"/>
      <color theme="1"/>
      <name val="宋体"/>
      <charset val="134"/>
      <scheme val="minor"/>
    </font>
    <font>
      <sz val="16"/>
      <color theme="1"/>
      <name val="仿宋"/>
      <charset val="134"/>
    </font>
    <font>
      <sz val="26"/>
      <name val="方正小标宋_GBK"/>
      <charset val="134"/>
    </font>
    <font>
      <sz val="11"/>
      <name val="方正小标宋_GBK"/>
      <charset val="134"/>
    </font>
    <font>
      <sz val="22"/>
      <name val="方正小标宋_GBK"/>
      <charset val="134"/>
    </font>
    <font>
      <sz val="9"/>
      <name val="宋体"/>
      <charset val="134"/>
    </font>
    <font>
      <b/>
      <sz val="9"/>
      <name val="宋体"/>
      <charset val="134"/>
      <scheme val="minor"/>
    </font>
    <font>
      <sz val="9"/>
      <name val="宋体"/>
      <charset val="134"/>
      <scheme val="minor"/>
    </font>
    <font>
      <sz val="10"/>
      <name val="宋体"/>
      <charset val="134"/>
    </font>
    <font>
      <sz val="10"/>
      <name val="宋体"/>
      <charset val="134"/>
      <scheme val="minor"/>
    </font>
    <font>
      <sz val="9"/>
      <name val="方正小标宋_GBK"/>
      <charset val="134"/>
    </font>
    <font>
      <sz val="14"/>
      <name val="方正小标宋_GBK"/>
      <charset val="134"/>
    </font>
    <font>
      <sz val="9"/>
      <name val="Times New Roman"/>
      <charset val="134"/>
    </font>
    <font>
      <sz val="9.5"/>
      <name val="宋体"/>
      <charset val="134"/>
    </font>
    <font>
      <sz val="9.5"/>
      <name val="宋体"/>
      <charset val="134"/>
      <scheme val="minor"/>
    </font>
    <font>
      <sz val="9.5"/>
      <name val="Times New Roman"/>
      <charset val="134"/>
    </font>
    <font>
      <sz val="9"/>
      <name val="宋体"/>
      <charset val="134"/>
      <scheme val="major"/>
    </font>
    <font>
      <sz val="11"/>
      <name val="宋体"/>
      <charset val="134"/>
      <scheme val="minor"/>
    </font>
    <font>
      <b/>
      <sz val="9"/>
      <name val="宋体"/>
      <charset val="134"/>
    </font>
    <font>
      <sz val="10"/>
      <name val="宋体"/>
      <charset val="1"/>
    </font>
    <font>
      <sz val="9"/>
      <name val="宋体"/>
      <charset val="1"/>
    </font>
    <font>
      <sz val="10"/>
      <color rgb="FF000000"/>
      <name val="宋体"/>
      <charset val="134"/>
    </font>
    <font>
      <sz val="10"/>
      <color theme="1"/>
      <name val="宋体"/>
      <charset val="134"/>
      <scheme val="minor"/>
    </font>
    <font>
      <sz val="10"/>
      <color theme="1"/>
      <name val="宋体"/>
      <charset val="134"/>
    </font>
    <font>
      <sz val="10"/>
      <color rgb="FF000000"/>
      <name val="Times New Roman"/>
      <charset val="134"/>
    </font>
    <font>
      <sz val="10"/>
      <color rgb="FF000000"/>
      <name val="宋体"/>
      <charset val="134"/>
      <scheme val="minor"/>
    </font>
    <font>
      <sz val="10"/>
      <color theme="1"/>
      <name val="Times New Roman"/>
      <charset val="134"/>
    </font>
    <font>
      <sz val="10"/>
      <name val="Times New Roman"/>
      <charset val="134"/>
    </font>
    <font>
      <sz val="9.5"/>
      <name val="宋体"/>
      <charset val="0"/>
    </font>
    <font>
      <sz val="10"/>
      <color rgb="FF000000"/>
      <name val="宋体"/>
      <charset val="204"/>
    </font>
    <font>
      <sz val="10"/>
      <color rgb="FF000000"/>
      <name val="Arial"/>
      <charset val="204"/>
    </font>
    <font>
      <sz val="11"/>
      <color rgb="FF000000"/>
      <name val="宋体"/>
      <charset val="134"/>
    </font>
    <font>
      <sz val="18"/>
      <color theme="1"/>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color rgb="FF000000"/>
      <name val="Tahoma"/>
      <charset val="134"/>
    </font>
    <font>
      <sz val="10"/>
      <name val="SimSun"/>
      <charset val="134"/>
    </font>
    <font>
      <sz val="9"/>
      <name val="Courier New"/>
      <charset val="134"/>
    </font>
    <font>
      <sz val="9"/>
      <name val="宋体"/>
      <charset val="0"/>
    </font>
    <font>
      <sz val="9.5"/>
      <name val="Times New Roman"/>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3" borderId="8"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9" applyNumberFormat="0" applyFill="0" applyAlignment="0" applyProtection="0">
      <alignment vertical="center"/>
    </xf>
    <xf numFmtId="0" fontId="40" fillId="0" borderId="9" applyNumberFormat="0" applyFill="0" applyAlignment="0" applyProtection="0">
      <alignment vertical="center"/>
    </xf>
    <xf numFmtId="0" fontId="41" fillId="0" borderId="10" applyNumberFormat="0" applyFill="0" applyAlignment="0" applyProtection="0">
      <alignment vertical="center"/>
    </xf>
    <xf numFmtId="0" fontId="41" fillId="0" borderId="0" applyNumberFormat="0" applyFill="0" applyBorder="0" applyAlignment="0" applyProtection="0">
      <alignment vertical="center"/>
    </xf>
    <xf numFmtId="0" fontId="42" fillId="4" borderId="11" applyNumberFormat="0" applyAlignment="0" applyProtection="0">
      <alignment vertical="center"/>
    </xf>
    <xf numFmtId="0" fontId="43" fillId="5" borderId="12" applyNumberFormat="0" applyAlignment="0" applyProtection="0">
      <alignment vertical="center"/>
    </xf>
    <xf numFmtId="0" fontId="44" fillId="5" borderId="11" applyNumberFormat="0" applyAlignment="0" applyProtection="0">
      <alignment vertical="center"/>
    </xf>
    <xf numFmtId="0" fontId="45" fillId="6" borderId="13" applyNumberFormat="0" applyAlignment="0" applyProtection="0">
      <alignment vertical="center"/>
    </xf>
    <xf numFmtId="0" fontId="46" fillId="0" borderId="14" applyNumberFormat="0" applyFill="0" applyAlignment="0" applyProtection="0">
      <alignment vertical="center"/>
    </xf>
    <xf numFmtId="0" fontId="47" fillId="0" borderId="15"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53" fillId="0" borderId="0" applyProtection="0">
      <alignment vertical="center"/>
    </xf>
    <xf numFmtId="0" fontId="0" fillId="0" borderId="0">
      <alignment vertical="center"/>
    </xf>
    <xf numFmtId="0" fontId="0" fillId="0" borderId="0">
      <alignment vertical="center"/>
    </xf>
    <xf numFmtId="0" fontId="54" fillId="0" borderId="0">
      <alignment vertical="center"/>
    </xf>
    <xf numFmtId="0" fontId="53" fillId="0" borderId="0" applyProtection="0">
      <alignment vertical="center"/>
    </xf>
    <xf numFmtId="0" fontId="55" fillId="0" borderId="0"/>
    <xf numFmtId="0" fontId="32" fillId="0" borderId="0">
      <alignment vertical="center"/>
    </xf>
    <xf numFmtId="0" fontId="54" fillId="0" borderId="0">
      <alignment vertical="center"/>
    </xf>
    <xf numFmtId="0" fontId="32" fillId="0" borderId="0">
      <alignment vertical="center"/>
    </xf>
    <xf numFmtId="0" fontId="0" fillId="0" borderId="0">
      <alignment vertical="center"/>
    </xf>
    <xf numFmtId="0" fontId="32" fillId="0" borderId="0">
      <alignment vertical="center"/>
    </xf>
    <xf numFmtId="0" fontId="32" fillId="0" borderId="0">
      <alignment vertical="center"/>
    </xf>
    <xf numFmtId="0" fontId="0" fillId="0" borderId="0">
      <alignment vertical="center"/>
    </xf>
  </cellStyleXfs>
  <cellXfs count="157">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52"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11" fillId="0" borderId="0" xfId="0" applyFont="1" applyFill="1" applyAlignment="1">
      <alignment horizontal="center" vertical="center"/>
    </xf>
    <xf numFmtId="31" fontId="12" fillId="0" borderId="0" xfId="0" applyNumberFormat="1" applyFont="1" applyFill="1" applyAlignment="1">
      <alignment horizontal="center" vertical="center"/>
    </xf>
    <xf numFmtId="57"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177" fontId="6" fillId="0" borderId="1" xfId="52" applyNumberFormat="1" applyFont="1" applyFill="1" applyBorder="1" applyAlignment="1">
      <alignment horizontal="center" vertical="center" shrinkToFit="1"/>
    </xf>
    <xf numFmtId="0" fontId="9" fillId="0" borderId="1" xfId="0" applyFont="1" applyFill="1" applyBorder="1" applyAlignment="1">
      <alignment horizontal="center" vertical="center"/>
    </xf>
    <xf numFmtId="57" fontId="8"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xf>
    <xf numFmtId="57" fontId="8" fillId="0" borderId="1" xfId="0" applyNumberFormat="1" applyFont="1" applyFill="1" applyBorder="1" applyAlignment="1">
      <alignment horizontal="center" vertical="center"/>
    </xf>
    <xf numFmtId="0" fontId="9" fillId="0" borderId="1" xfId="0" applyFont="1" applyFill="1" applyBorder="1" applyAlignment="1">
      <alignment vertical="center" wrapText="1"/>
    </xf>
    <xf numFmtId="176" fontId="9"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shrinkToFit="1"/>
    </xf>
    <xf numFmtId="57" fontId="6" fillId="0" borderId="1" xfId="0" applyNumberFormat="1" applyFont="1" applyFill="1" applyBorder="1" applyAlignment="1">
      <alignment horizontal="center" vertical="center" shrinkToFit="1"/>
    </xf>
    <xf numFmtId="57"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xf>
    <xf numFmtId="178" fontId="10"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179" fontId="10" fillId="0" borderId="0" xfId="0" applyNumberFormat="1" applyFont="1" applyFill="1" applyAlignment="1">
      <alignment horizontal="center" vertical="center"/>
    </xf>
    <xf numFmtId="0" fontId="18" fillId="0" borderId="0" xfId="0" applyFont="1" applyFill="1" applyAlignment="1">
      <alignment horizontal="center" vertical="center"/>
    </xf>
    <xf numFmtId="179" fontId="19" fillId="0" borderId="1" xfId="0" applyNumberFormat="1" applyFont="1" applyFill="1" applyBorder="1" applyAlignment="1">
      <alignment horizontal="center" vertical="center" wrapText="1"/>
    </xf>
    <xf numFmtId="179" fontId="18"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6" fillId="0" borderId="1" xfId="52"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20"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8" fillId="0" borderId="1" xfId="0" applyNumberFormat="1" applyFont="1" applyFill="1" applyBorder="1" applyAlignment="1">
      <alignment horizontal="center" vertical="center"/>
    </xf>
    <xf numFmtId="0" fontId="6" fillId="0" borderId="1" xfId="57" applyFont="1" applyFill="1" applyBorder="1" applyAlignment="1">
      <alignment horizontal="left" vertical="center" wrapText="1"/>
    </xf>
    <xf numFmtId="0" fontId="9" fillId="0" borderId="1" xfId="56" applyFont="1" applyFill="1" applyBorder="1" applyAlignment="1">
      <alignment horizontal="center" vertical="center" wrapText="1"/>
    </xf>
    <xf numFmtId="180" fontId="9" fillId="0" borderId="1" xfId="58" applyNumberFormat="1" applyFont="1" applyFill="1" applyBorder="1" applyAlignment="1">
      <alignment horizontal="center" vertical="center" wrapText="1" shrinkToFit="1"/>
    </xf>
    <xf numFmtId="0" fontId="21" fillId="0"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59" applyFont="1" applyFill="1" applyBorder="1" applyAlignment="1">
      <alignment horizontal="center" vertical="center" wrapText="1"/>
    </xf>
    <xf numFmtId="0" fontId="6" fillId="0" borderId="1" xfId="53"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61" applyFont="1" applyFill="1" applyBorder="1" applyAlignment="1">
      <alignment horizontal="center" vertical="center" wrapText="1"/>
    </xf>
    <xf numFmtId="0" fontId="9" fillId="0" borderId="1" xfId="53" applyFont="1" applyFill="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1" fillId="0" borderId="1" xfId="0" applyFont="1" applyBorder="1" applyAlignment="1">
      <alignment horizontal="center" vertical="center"/>
    </xf>
    <xf numFmtId="0" fontId="22" fillId="0" borderId="1" xfId="0" applyFont="1" applyFill="1" applyBorder="1" applyAlignment="1">
      <alignment horizontal="center" vertical="center" wrapText="1"/>
    </xf>
    <xf numFmtId="0" fontId="9" fillId="0" borderId="2" xfId="0" applyFont="1" applyFill="1" applyBorder="1" applyAlignment="1">
      <alignment vertical="center" wrapText="1"/>
    </xf>
    <xf numFmtId="0" fontId="22"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vertical="center" wrapText="1"/>
    </xf>
    <xf numFmtId="49" fontId="6" fillId="0" borderId="1" xfId="56" applyNumberFormat="1" applyFont="1" applyFill="1" applyBorder="1" applyAlignment="1">
      <alignment horizontal="center" vertical="center" wrapText="1"/>
    </xf>
    <xf numFmtId="0" fontId="9" fillId="0" borderId="1" xfId="56"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xf>
    <xf numFmtId="49" fontId="6" fillId="0" borderId="1" xfId="58" applyNumberFormat="1" applyFont="1" applyFill="1" applyBorder="1" applyAlignment="1">
      <alignment horizontal="center" vertical="center" wrapText="1" shrinkToFit="1"/>
    </xf>
    <xf numFmtId="180" fontId="6" fillId="0" borderId="1" xfId="58" applyNumberFormat="1" applyFont="1" applyFill="1" applyBorder="1" applyAlignment="1">
      <alignment horizontal="center" vertical="center" wrapText="1" shrinkToFit="1"/>
    </xf>
    <xf numFmtId="176" fontId="6" fillId="0" borderId="1" xfId="51"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0" fontId="9" fillId="0" borderId="1" xfId="51" applyFont="1" applyFill="1" applyBorder="1" applyAlignment="1">
      <alignment horizontal="center" vertical="center" wrapText="1"/>
    </xf>
    <xf numFmtId="0" fontId="6" fillId="0" borderId="1" xfId="59"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18" fillId="0" borderId="1" xfId="0" applyFont="1" applyFill="1" applyBorder="1" applyAlignment="1">
      <alignment vertical="center" wrapText="1"/>
    </xf>
    <xf numFmtId="179" fontId="8" fillId="0" borderId="1" xfId="0" applyNumberFormat="1" applyFont="1" applyFill="1" applyBorder="1" applyAlignment="1">
      <alignment horizontal="center" vertical="center"/>
    </xf>
    <xf numFmtId="0" fontId="6" fillId="0" borderId="1" xfId="56" applyFont="1" applyFill="1" applyBorder="1" applyAlignment="1">
      <alignment horizontal="center" vertical="center" wrapText="1"/>
    </xf>
    <xf numFmtId="0" fontId="17" fillId="0" borderId="1" xfId="0" applyFont="1" applyFill="1" applyBorder="1" applyAlignment="1">
      <alignment horizontal="left" vertical="center" wrapText="1"/>
    </xf>
    <xf numFmtId="176" fontId="17" fillId="0" borderId="1" xfId="0" applyNumberFormat="1" applyFont="1" applyFill="1" applyBorder="1" applyAlignment="1">
      <alignment horizontal="center" vertical="center" wrapText="1"/>
    </xf>
    <xf numFmtId="57" fontId="10" fillId="0" borderId="1" xfId="0" applyNumberFormat="1" applyFont="1" applyFill="1" applyBorder="1" applyAlignment="1">
      <alignment horizontal="center" vertical="center" wrapText="1"/>
    </xf>
    <xf numFmtId="57" fontId="22"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57" fontId="22"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176" fontId="22" fillId="0" borderId="1" xfId="0" applyNumberFormat="1" applyFont="1" applyBorder="1" applyAlignment="1">
      <alignment horizontal="center" vertical="center" wrapText="1"/>
    </xf>
    <xf numFmtId="57" fontId="23" fillId="0" borderId="1" xfId="0" applyNumberFormat="1" applyFont="1" applyFill="1" applyBorder="1" applyAlignment="1">
      <alignment horizontal="center" vertical="center" wrapText="1"/>
    </xf>
    <xf numFmtId="57" fontId="24"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9" fillId="0" borderId="1" xfId="0" applyFont="1" applyBorder="1" applyAlignment="1">
      <alignment horizontal="center" vertical="center" wrapText="1"/>
    </xf>
    <xf numFmtId="178" fontId="6" fillId="0" borderId="1" xfId="0" applyNumberFormat="1" applyFont="1" applyFill="1" applyBorder="1" applyAlignment="1">
      <alignment horizontal="center" vertical="center"/>
    </xf>
    <xf numFmtId="178" fontId="17"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178" fontId="10" fillId="0" borderId="1" xfId="57" applyNumberFormat="1" applyFont="1" applyFill="1" applyBorder="1" applyAlignment="1">
      <alignment horizontal="center" vertical="center" wrapText="1"/>
    </xf>
    <xf numFmtId="180" fontId="6" fillId="0" borderId="1" xfId="58" applyNumberFormat="1" applyFont="1" applyFill="1" applyBorder="1" applyAlignment="1">
      <alignment horizontal="left" vertical="center" wrapText="1"/>
    </xf>
    <xf numFmtId="0" fontId="6" fillId="0" borderId="1" xfId="54"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29" fillId="0" borderId="1" xfId="0" applyFont="1" applyFill="1" applyBorder="1" applyAlignment="1">
      <alignment horizontal="left" vertical="center" wrapText="1"/>
    </xf>
    <xf numFmtId="0" fontId="6" fillId="0" borderId="1" xfId="55" applyFont="1" applyFill="1" applyBorder="1" applyAlignment="1">
      <alignment horizontal="left" vertical="center" wrapText="1"/>
    </xf>
    <xf numFmtId="0" fontId="6" fillId="0" borderId="1" xfId="60" applyFont="1" applyFill="1" applyBorder="1" applyAlignment="1">
      <alignment horizontal="left" vertical="center" wrapText="1"/>
    </xf>
    <xf numFmtId="0" fontId="0" fillId="0" borderId="1" xfId="0" applyBorder="1" applyAlignment="1">
      <alignment horizontal="center" vertical="center"/>
    </xf>
    <xf numFmtId="0" fontId="22" fillId="0" borderId="1" xfId="57" applyFont="1" applyFill="1" applyBorder="1" applyAlignment="1">
      <alignment horizontal="center" vertical="center" wrapText="1"/>
    </xf>
    <xf numFmtId="0" fontId="24" fillId="0" borderId="1" xfId="57" applyFont="1" applyFill="1" applyBorder="1" applyAlignment="1">
      <alignment horizontal="center" vertical="center" wrapText="1"/>
    </xf>
    <xf numFmtId="0" fontId="22" fillId="0" borderId="1" xfId="0" applyFont="1" applyBorder="1" applyAlignment="1">
      <alignment horizontal="left" vertical="center" wrapText="1"/>
    </xf>
    <xf numFmtId="0" fontId="24" fillId="0" borderId="1" xfId="57" applyFont="1" applyFill="1" applyBorder="1" applyAlignment="1">
      <alignment horizontal="left" vertical="center" wrapText="1"/>
    </xf>
    <xf numFmtId="0" fontId="30"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2" fillId="0" borderId="1" xfId="0" applyFont="1" applyBorder="1" applyAlignment="1">
      <alignment horizontal="center" vertical="center" wrapText="1"/>
    </xf>
    <xf numFmtId="176" fontId="26" fillId="0" borderId="1" xfId="0" applyNumberFormat="1" applyFont="1" applyBorder="1" applyAlignment="1">
      <alignment horizontal="center" vertical="center" wrapText="1"/>
    </xf>
    <xf numFmtId="57" fontId="23" fillId="0" borderId="1" xfId="0" applyNumberFormat="1" applyFont="1" applyBorder="1" applyAlignment="1">
      <alignment horizontal="center" vertical="center"/>
    </xf>
    <xf numFmtId="176" fontId="23" fillId="0" borderId="1" xfId="0" applyNumberFormat="1" applyFont="1" applyFill="1" applyBorder="1" applyAlignment="1">
      <alignment horizontal="center" vertical="center" wrapText="1"/>
    </xf>
    <xf numFmtId="57" fontId="23" fillId="0" borderId="1" xfId="0" applyNumberFormat="1" applyFont="1" applyBorder="1" applyAlignment="1">
      <alignment vertical="center"/>
    </xf>
    <xf numFmtId="57" fontId="23" fillId="0" borderId="1" xfId="0" applyNumberFormat="1" applyFont="1" applyBorder="1">
      <alignment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176" fontId="23" fillId="0" borderId="1" xfId="0" applyNumberFormat="1" applyFont="1" applyBorder="1" applyAlignment="1">
      <alignment horizontal="center" vertical="center"/>
    </xf>
    <xf numFmtId="0" fontId="24" fillId="2" borderId="1" xfId="0" applyFont="1" applyFill="1" applyBorder="1" applyAlignment="1">
      <alignment horizontal="center" vertical="center" wrapText="1"/>
    </xf>
    <xf numFmtId="0" fontId="23" fillId="0" borderId="1" xfId="0" applyFont="1" applyFill="1" applyBorder="1" applyAlignment="1">
      <alignment vertical="center" wrapText="1"/>
    </xf>
    <xf numFmtId="0" fontId="33" fillId="0" borderId="0" xfId="0" applyFont="1">
      <alignment vertical="center"/>
    </xf>
    <xf numFmtId="0" fontId="33" fillId="0" borderId="0" xfId="0" applyFont="1" applyAlignment="1">
      <alignment horizontal="center" vertical="center"/>
    </xf>
    <xf numFmtId="31" fontId="0" fillId="0" borderId="0" xfId="0" applyNumberFormat="1" applyAlignment="1">
      <alignment horizontal="center" vertical="center"/>
    </xf>
    <xf numFmtId="31" fontId="0" fillId="0" borderId="0" xfId="0" applyNumberForma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0" xfId="0" applyAlignment="1">
      <alignment horizontal="lef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常规 6" xfId="50"/>
    <cellStyle name="常规 8" xfId="51"/>
    <cellStyle name="常规 46" xfId="52"/>
    <cellStyle name="常规 2 2 2" xfId="53"/>
    <cellStyle name="常规 48" xfId="54"/>
    <cellStyle name="常规 10" xfId="55"/>
    <cellStyle name="常规 2" xfId="56"/>
    <cellStyle name="常规_Sheet1" xfId="57"/>
    <cellStyle name="常规 2 10 12" xfId="58"/>
    <cellStyle name="常规 7" xfId="59"/>
    <cellStyle name="常规 17" xfId="60"/>
    <cellStyle name="常规 4" xfId="6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A2" sqref="A2"/>
    </sheetView>
  </sheetViews>
  <sheetFormatPr defaultColWidth="9" defaultRowHeight="13.5" outlineLevelCol="7"/>
  <cols>
    <col min="1" max="1" width="6.63333333333333" customWidth="1"/>
    <col min="2" max="2" width="35.375" customWidth="1"/>
    <col min="3" max="3" width="16" customWidth="1"/>
    <col min="4" max="4" width="14.5" customWidth="1"/>
    <col min="5" max="5" width="13.75" customWidth="1"/>
    <col min="6" max="6" width="12" customWidth="1"/>
    <col min="7" max="7" width="10.625" customWidth="1"/>
    <col min="8" max="8" width="15.125" customWidth="1"/>
  </cols>
  <sheetData>
    <row r="1" s="144" customFormat="1" ht="41" customHeight="1" spans="1:8">
      <c r="A1" s="145" t="s">
        <v>0</v>
      </c>
      <c r="B1" s="145"/>
      <c r="C1" s="145"/>
      <c r="D1" s="145"/>
      <c r="E1" s="145"/>
      <c r="F1" s="145"/>
      <c r="G1" s="145"/>
      <c r="H1" s="145"/>
    </row>
    <row r="2" customFormat="1" ht="30" customHeight="1" spans="1:6">
      <c r="A2" t="s">
        <v>1</v>
      </c>
      <c r="D2" s="146">
        <v>45158</v>
      </c>
      <c r="E2" s="146"/>
      <c r="F2" s="147"/>
    </row>
    <row r="3" ht="29" customHeight="1" spans="1:8">
      <c r="A3" s="124" t="s">
        <v>2</v>
      </c>
      <c r="B3" s="124" t="s">
        <v>3</v>
      </c>
      <c r="C3" s="148" t="s">
        <v>4</v>
      </c>
      <c r="D3" s="149"/>
      <c r="E3" s="149"/>
      <c r="F3" s="149"/>
      <c r="G3" s="150"/>
      <c r="H3" s="151" t="s">
        <v>5</v>
      </c>
    </row>
    <row r="4" ht="28" customHeight="1" spans="1:8">
      <c r="A4" s="152"/>
      <c r="B4" s="152"/>
      <c r="C4" s="152" t="s">
        <v>6</v>
      </c>
      <c r="D4" s="148" t="s">
        <v>7</v>
      </c>
      <c r="E4" s="150"/>
      <c r="F4" s="148" t="s">
        <v>8</v>
      </c>
      <c r="G4" s="150"/>
      <c r="H4" s="153"/>
    </row>
    <row r="5" ht="27" customHeight="1" spans="1:8">
      <c r="A5" s="154"/>
      <c r="B5" s="154"/>
      <c r="C5" s="154"/>
      <c r="D5" s="124" t="s">
        <v>9</v>
      </c>
      <c r="E5" s="124" t="s">
        <v>10</v>
      </c>
      <c r="F5" s="124" t="s">
        <v>9</v>
      </c>
      <c r="G5" s="124" t="s">
        <v>10</v>
      </c>
      <c r="H5" s="155"/>
    </row>
    <row r="6" ht="27" customHeight="1" spans="1:8">
      <c r="A6" s="75"/>
      <c r="B6" s="124" t="s">
        <v>11</v>
      </c>
      <c r="C6" s="124">
        <f>SUM(D6:E6)</f>
        <v>-853.5</v>
      </c>
      <c r="D6" s="124">
        <f>SUM(D7:D15)</f>
        <v>9008.95</v>
      </c>
      <c r="E6" s="124">
        <f>SUM(E7:E15)</f>
        <v>-9862.45</v>
      </c>
      <c r="F6" s="124">
        <f>SUM(F7:F15)</f>
        <v>97</v>
      </c>
      <c r="G6" s="124">
        <f>SUM(G7:G15)</f>
        <v>-9</v>
      </c>
      <c r="H6" s="124">
        <f>SUM(H7:H15)</f>
        <v>88</v>
      </c>
    </row>
    <row r="7" ht="27" customHeight="1" spans="1:8">
      <c r="A7" s="124">
        <v>1</v>
      </c>
      <c r="B7" s="124" t="s">
        <v>12</v>
      </c>
      <c r="C7" s="124">
        <f>SUM(D7:E7)</f>
        <v>-4961.45</v>
      </c>
      <c r="D7" s="124">
        <v>2255</v>
      </c>
      <c r="E7" s="124">
        <v>-7216.45</v>
      </c>
      <c r="F7" s="124">
        <v>22</v>
      </c>
      <c r="G7" s="124">
        <v>-4</v>
      </c>
      <c r="H7" s="124">
        <v>18</v>
      </c>
    </row>
    <row r="8" ht="27" customHeight="1" spans="1:8">
      <c r="A8" s="124">
        <v>2</v>
      </c>
      <c r="B8" s="124" t="s">
        <v>13</v>
      </c>
      <c r="C8" s="124">
        <v>217</v>
      </c>
      <c r="D8" s="124">
        <v>217</v>
      </c>
      <c r="E8" s="124"/>
      <c r="F8" s="124">
        <v>14</v>
      </c>
      <c r="G8" s="75"/>
      <c r="H8" s="124">
        <v>14</v>
      </c>
    </row>
    <row r="9" ht="27" customHeight="1" spans="1:8">
      <c r="A9" s="124">
        <v>3</v>
      </c>
      <c r="B9" s="124" t="s">
        <v>14</v>
      </c>
      <c r="C9" s="124">
        <v>185</v>
      </c>
      <c r="D9" s="124">
        <v>185</v>
      </c>
      <c r="E9" s="124"/>
      <c r="F9" s="124">
        <v>3</v>
      </c>
      <c r="G9" s="124"/>
      <c r="H9" s="124">
        <v>3</v>
      </c>
    </row>
    <row r="10" ht="27" customHeight="1" spans="1:8">
      <c r="A10" s="124">
        <v>4</v>
      </c>
      <c r="B10" s="124" t="s">
        <v>15</v>
      </c>
      <c r="C10" s="124">
        <f>SUM(D10:E10)</f>
        <v>405</v>
      </c>
      <c r="D10" s="124">
        <v>683</v>
      </c>
      <c r="E10" s="124">
        <v>-278</v>
      </c>
      <c r="F10" s="124">
        <v>3</v>
      </c>
      <c r="G10" s="124">
        <v>-1</v>
      </c>
      <c r="H10" s="124">
        <v>2</v>
      </c>
    </row>
    <row r="11" ht="27" customHeight="1" spans="1:8">
      <c r="A11" s="124">
        <v>5</v>
      </c>
      <c r="B11" s="124" t="s">
        <v>16</v>
      </c>
      <c r="C11" s="124">
        <f>SUM(D11:E11)</f>
        <v>2854</v>
      </c>
      <c r="D11" s="124">
        <v>4157</v>
      </c>
      <c r="E11" s="124">
        <v>-1303</v>
      </c>
      <c r="F11" s="124">
        <v>14</v>
      </c>
      <c r="G11" s="124">
        <v>-2</v>
      </c>
      <c r="H11" s="124">
        <v>12</v>
      </c>
    </row>
    <row r="12" ht="27" customHeight="1" spans="1:8">
      <c r="A12" s="124">
        <v>6</v>
      </c>
      <c r="B12" s="124" t="s">
        <v>17</v>
      </c>
      <c r="C12" s="124">
        <f>SUM(D12:E12)</f>
        <v>308.95</v>
      </c>
      <c r="D12" s="124">
        <v>308.95</v>
      </c>
      <c r="E12" s="124"/>
      <c r="F12" s="124">
        <v>15</v>
      </c>
      <c r="G12" s="124"/>
      <c r="H12" s="124">
        <v>15</v>
      </c>
    </row>
    <row r="13" ht="27" customHeight="1" spans="1:8">
      <c r="A13" s="124">
        <v>7</v>
      </c>
      <c r="B13" s="124" t="s">
        <v>18</v>
      </c>
      <c r="C13" s="124">
        <v>-1065</v>
      </c>
      <c r="D13" s="124"/>
      <c r="E13" s="124">
        <v>-1065</v>
      </c>
      <c r="F13" s="124"/>
      <c r="G13" s="124">
        <v>-2</v>
      </c>
      <c r="H13" s="124">
        <v>-2</v>
      </c>
    </row>
    <row r="14" ht="27" customHeight="1" spans="1:8">
      <c r="A14" s="124">
        <v>8</v>
      </c>
      <c r="B14" s="124" t="s">
        <v>19</v>
      </c>
      <c r="C14" s="124">
        <f>SUM(D14:E14)</f>
        <v>53</v>
      </c>
      <c r="D14" s="124">
        <v>53</v>
      </c>
      <c r="E14" s="124"/>
      <c r="F14" s="124">
        <v>3</v>
      </c>
      <c r="G14" s="124"/>
      <c r="H14" s="124">
        <v>3</v>
      </c>
    </row>
    <row r="15" customFormat="1" ht="27" customHeight="1" spans="1:8">
      <c r="A15" s="124">
        <v>9</v>
      </c>
      <c r="B15" s="124" t="s">
        <v>20</v>
      </c>
      <c r="C15" s="124">
        <v>1150</v>
      </c>
      <c r="D15" s="124">
        <v>1150</v>
      </c>
      <c r="E15" s="124"/>
      <c r="F15" s="124">
        <v>23</v>
      </c>
      <c r="G15" s="124"/>
      <c r="H15" s="124">
        <v>23</v>
      </c>
    </row>
    <row r="16" customFormat="1" ht="27" customHeight="1" spans="1:3">
      <c r="A16" s="156" t="s">
        <v>21</v>
      </c>
      <c r="B16" s="156"/>
      <c r="C16" s="156"/>
    </row>
  </sheetData>
  <mergeCells count="10">
    <mergeCell ref="A1:H1"/>
    <mergeCell ref="D2:E2"/>
    <mergeCell ref="C3:G3"/>
    <mergeCell ref="D4:E4"/>
    <mergeCell ref="F4:G4"/>
    <mergeCell ref="A16:C16"/>
    <mergeCell ref="A4:A5"/>
    <mergeCell ref="B4:B5"/>
    <mergeCell ref="C4:C5"/>
    <mergeCell ref="H3:H5"/>
  </mergeCells>
  <printOptions horizontalCentered="1"/>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44"/>
  <sheetViews>
    <sheetView tabSelected="1" zoomScale="70" zoomScaleNormal="70" workbookViewId="0">
      <selection activeCell="F7" sqref="F7"/>
    </sheetView>
  </sheetViews>
  <sheetFormatPr defaultColWidth="8.89166666666667" defaultRowHeight="13.5"/>
  <cols>
    <col min="1" max="1" width="4.83333333333333" customWidth="1"/>
    <col min="2" max="2" width="4.975" customWidth="1"/>
    <col min="3" max="3" width="5.09166666666667" customWidth="1"/>
    <col min="4" max="4" width="7.18333333333333" customWidth="1"/>
    <col min="5" max="6" width="5.48333333333333" style="1" customWidth="1"/>
    <col min="7" max="7" width="15.425" customWidth="1"/>
    <col min="8" max="8" width="16.175" customWidth="1"/>
    <col min="9" max="9" width="2.94166666666667" style="1" customWidth="1"/>
    <col min="10" max="11" width="9.7" style="2" customWidth="1"/>
    <col min="12" max="12" width="4.1" customWidth="1"/>
    <col min="13" max="13" width="5.79166666666667" customWidth="1"/>
    <col min="14" max="14" width="26.875" customWidth="1"/>
    <col min="15" max="15" width="9.55" customWidth="1"/>
    <col min="16" max="16" width="8.75" customWidth="1"/>
    <col min="17" max="17" width="6.90833333333333" customWidth="1"/>
    <col min="18" max="18" width="5.23333333333333" customWidth="1"/>
    <col min="19" max="19" width="5.225" customWidth="1"/>
    <col min="20" max="20" width="5.09166666666667" customWidth="1"/>
    <col min="21" max="21" width="6.16666666666667" customWidth="1"/>
    <col min="22" max="22" width="5.49166666666667" customWidth="1"/>
    <col min="23" max="23" width="6.96666666666667" customWidth="1"/>
    <col min="24" max="24" width="7.85" customWidth="1"/>
    <col min="25" max="25" width="16.9416666666667" customWidth="1"/>
    <col min="26" max="26" width="16.2833333333333" customWidth="1"/>
    <col min="27" max="28" width="9.375" style="3"/>
  </cols>
  <sheetData>
    <row r="1" ht="18" customHeight="1" spans="1:1">
      <c r="A1" s="4"/>
    </row>
    <row r="2" ht="41" customHeight="1" spans="1:28">
      <c r="A2" s="5" t="s">
        <v>22</v>
      </c>
      <c r="B2" s="5"/>
      <c r="C2" s="5"/>
      <c r="D2" s="5"/>
      <c r="E2" s="6"/>
      <c r="F2" s="6"/>
      <c r="G2" s="5"/>
      <c r="H2" s="5"/>
      <c r="I2" s="6"/>
      <c r="J2" s="5"/>
      <c r="K2" s="5"/>
      <c r="L2" s="5"/>
      <c r="M2" s="5"/>
      <c r="N2" s="5"/>
      <c r="O2" s="5"/>
      <c r="P2" s="5"/>
      <c r="Q2" s="5"/>
      <c r="R2" s="5"/>
      <c r="S2" s="5"/>
      <c r="T2" s="5"/>
      <c r="U2" s="5"/>
      <c r="V2" s="5"/>
      <c r="W2" s="5"/>
      <c r="X2" s="5"/>
      <c r="Y2" s="5"/>
      <c r="Z2" s="5"/>
      <c r="AA2" s="5"/>
      <c r="AB2" s="5"/>
    </row>
    <row r="3" ht="25" customHeight="1" spans="1:28">
      <c r="A3" s="7" t="s">
        <v>1</v>
      </c>
      <c r="B3" s="7"/>
      <c r="C3" s="7"/>
      <c r="D3" s="7"/>
      <c r="E3" s="7"/>
      <c r="F3" s="7"/>
      <c r="G3" s="7"/>
      <c r="H3" s="8"/>
      <c r="I3" s="21"/>
      <c r="J3" s="22"/>
      <c r="K3" s="22"/>
      <c r="L3" s="8"/>
      <c r="M3" s="8"/>
      <c r="N3" s="23">
        <v>45158</v>
      </c>
      <c r="O3" s="8"/>
      <c r="P3" s="8"/>
      <c r="Q3" s="8"/>
      <c r="R3" s="8"/>
      <c r="S3" s="8"/>
      <c r="T3" s="8"/>
      <c r="U3" s="8"/>
      <c r="V3" s="8"/>
      <c r="W3" s="8"/>
      <c r="X3" s="8"/>
      <c r="Y3" s="54" t="s">
        <v>23</v>
      </c>
      <c r="Z3" s="54"/>
      <c r="AA3" s="55"/>
      <c r="AB3" s="55"/>
    </row>
    <row r="4" ht="35" customHeight="1" spans="1:28">
      <c r="A4" s="9" t="s">
        <v>2</v>
      </c>
      <c r="B4" s="9" t="s">
        <v>24</v>
      </c>
      <c r="C4" s="9"/>
      <c r="D4" s="9"/>
      <c r="E4" s="9" t="s">
        <v>25</v>
      </c>
      <c r="F4" s="9" t="s">
        <v>26</v>
      </c>
      <c r="G4" s="9" t="s">
        <v>27</v>
      </c>
      <c r="H4" s="9" t="s">
        <v>28</v>
      </c>
      <c r="I4" s="9" t="s">
        <v>29</v>
      </c>
      <c r="J4" s="9" t="s">
        <v>30</v>
      </c>
      <c r="K4" s="9"/>
      <c r="L4" s="9" t="s">
        <v>31</v>
      </c>
      <c r="M4" s="9"/>
      <c r="N4" s="9" t="s">
        <v>32</v>
      </c>
      <c r="O4" s="9" t="s">
        <v>33</v>
      </c>
      <c r="P4" s="9" t="s">
        <v>34</v>
      </c>
      <c r="Q4" s="9"/>
      <c r="R4" s="9"/>
      <c r="S4" s="9" t="s">
        <v>35</v>
      </c>
      <c r="T4" s="9"/>
      <c r="U4" s="9"/>
      <c r="V4" s="9"/>
      <c r="W4" s="9"/>
      <c r="X4" s="9"/>
      <c r="Y4" s="9" t="s">
        <v>36</v>
      </c>
      <c r="Z4" s="9" t="s">
        <v>37</v>
      </c>
      <c r="AA4" s="56" t="s">
        <v>38</v>
      </c>
      <c r="AB4" s="56"/>
    </row>
    <row r="5" spans="1:28">
      <c r="A5" s="9"/>
      <c r="B5" s="9" t="s">
        <v>39</v>
      </c>
      <c r="C5" s="9" t="s">
        <v>40</v>
      </c>
      <c r="D5" s="9" t="s">
        <v>41</v>
      </c>
      <c r="E5" s="9"/>
      <c r="F5" s="9"/>
      <c r="G5" s="9"/>
      <c r="H5" s="9"/>
      <c r="I5" s="9"/>
      <c r="J5" s="9" t="s">
        <v>42</v>
      </c>
      <c r="K5" s="9" t="s">
        <v>43</v>
      </c>
      <c r="L5" s="9" t="s">
        <v>44</v>
      </c>
      <c r="M5" s="9" t="s">
        <v>45</v>
      </c>
      <c r="N5" s="9"/>
      <c r="O5" s="9"/>
      <c r="P5" s="9" t="s">
        <v>46</v>
      </c>
      <c r="Q5" s="9" t="s">
        <v>47</v>
      </c>
      <c r="R5" s="9"/>
      <c r="S5" s="9" t="s">
        <v>48</v>
      </c>
      <c r="T5" s="9" t="s">
        <v>49</v>
      </c>
      <c r="U5" s="10" t="s">
        <v>50</v>
      </c>
      <c r="V5" s="9" t="s">
        <v>47</v>
      </c>
      <c r="W5" s="9"/>
      <c r="X5" s="9"/>
      <c r="Y5" s="9"/>
      <c r="Z5" s="9"/>
      <c r="AA5" s="56" t="s">
        <v>51</v>
      </c>
      <c r="AB5" s="56" t="s">
        <v>52</v>
      </c>
    </row>
    <row r="6" ht="55" customHeight="1" spans="1:28">
      <c r="A6" s="9"/>
      <c r="B6" s="9"/>
      <c r="C6" s="9"/>
      <c r="D6" s="9"/>
      <c r="E6" s="9"/>
      <c r="F6" s="9"/>
      <c r="G6" s="9"/>
      <c r="H6" s="9"/>
      <c r="I6" s="9"/>
      <c r="J6" s="9"/>
      <c r="K6" s="9"/>
      <c r="L6" s="9"/>
      <c r="M6" s="9"/>
      <c r="N6" s="9"/>
      <c r="O6" s="9"/>
      <c r="P6" s="9"/>
      <c r="Q6" s="9" t="s">
        <v>7</v>
      </c>
      <c r="R6" s="9" t="s">
        <v>53</v>
      </c>
      <c r="S6" s="9"/>
      <c r="T6" s="9"/>
      <c r="U6" s="10"/>
      <c r="V6" s="9" t="s">
        <v>54</v>
      </c>
      <c r="W6" s="9" t="s">
        <v>55</v>
      </c>
      <c r="X6" s="9" t="s">
        <v>56</v>
      </c>
      <c r="Y6" s="9"/>
      <c r="Z6" s="9"/>
      <c r="AA6" s="56"/>
      <c r="AB6" s="56"/>
    </row>
    <row r="7" ht="38" customHeight="1" spans="1:28">
      <c r="A7" s="9"/>
      <c r="B7" s="9" t="s">
        <v>57</v>
      </c>
      <c r="C7" s="9"/>
      <c r="D7" s="9"/>
      <c r="E7" s="9"/>
      <c r="F7" s="9"/>
      <c r="G7" s="10"/>
      <c r="H7" s="9"/>
      <c r="I7" s="9"/>
      <c r="J7" s="9"/>
      <c r="K7" s="9"/>
      <c r="L7" s="9"/>
      <c r="M7" s="9"/>
      <c r="N7" s="9"/>
      <c r="O7" s="9"/>
      <c r="P7" s="9"/>
      <c r="Q7" s="9"/>
      <c r="R7" s="9"/>
      <c r="S7" s="9"/>
      <c r="T7" s="9"/>
      <c r="U7" s="9"/>
      <c r="V7" s="9"/>
      <c r="W7" s="9"/>
      <c r="X7" s="9"/>
      <c r="Y7" s="9"/>
      <c r="Z7" s="9"/>
      <c r="AA7" s="57">
        <f>AA8+AA58+AA64+AA118</f>
        <v>-853.5</v>
      </c>
      <c r="AB7" s="58">
        <v>44911.65</v>
      </c>
    </row>
    <row r="8" ht="55" customHeight="1" spans="1:28">
      <c r="A8" s="9"/>
      <c r="B8" s="11" t="s">
        <v>58</v>
      </c>
      <c r="C8" s="9"/>
      <c r="D8" s="9"/>
      <c r="E8" s="9"/>
      <c r="F8" s="9"/>
      <c r="G8" s="9"/>
      <c r="H8" s="9"/>
      <c r="I8" s="9"/>
      <c r="J8" s="9"/>
      <c r="K8" s="9"/>
      <c r="L8" s="9"/>
      <c r="M8" s="9"/>
      <c r="N8" s="9"/>
      <c r="O8" s="9"/>
      <c r="P8" s="9"/>
      <c r="Q8" s="9"/>
      <c r="R8" s="9"/>
      <c r="S8" s="9"/>
      <c r="T8" s="9"/>
      <c r="U8" s="9"/>
      <c r="V8" s="9"/>
      <c r="W8" s="9"/>
      <c r="X8" s="9"/>
      <c r="Y8" s="9"/>
      <c r="Z8" s="9"/>
      <c r="AA8" s="58">
        <f>AA9+AA29+AA42</f>
        <v>-4508.45</v>
      </c>
      <c r="AB8" s="58"/>
    </row>
    <row r="9" ht="55" customHeight="1" spans="1:28">
      <c r="A9" s="9"/>
      <c r="B9" s="12" t="s">
        <v>59</v>
      </c>
      <c r="C9" s="9"/>
      <c r="D9" s="9"/>
      <c r="E9" s="9"/>
      <c r="F9" s="9"/>
      <c r="G9" s="9"/>
      <c r="H9" s="9"/>
      <c r="I9" s="9"/>
      <c r="J9" s="9"/>
      <c r="K9" s="9"/>
      <c r="L9" s="9"/>
      <c r="M9" s="9"/>
      <c r="N9" s="9"/>
      <c r="O9" s="9"/>
      <c r="P9" s="9"/>
      <c r="Q9" s="9"/>
      <c r="R9" s="9"/>
      <c r="S9" s="9"/>
      <c r="T9" s="9"/>
      <c r="U9" s="9"/>
      <c r="V9" s="9"/>
      <c r="W9" s="9"/>
      <c r="X9" s="9"/>
      <c r="Y9" s="9"/>
      <c r="Z9" s="9"/>
      <c r="AA9" s="58">
        <f>AA10+AA22</f>
        <v>-5396.45</v>
      </c>
      <c r="AB9" s="58"/>
    </row>
    <row r="10" ht="55" customHeight="1" spans="1:28">
      <c r="A10" s="9"/>
      <c r="B10" s="12" t="s">
        <v>60</v>
      </c>
      <c r="C10" s="9"/>
      <c r="D10" s="9"/>
      <c r="E10" s="9"/>
      <c r="F10" s="9"/>
      <c r="G10" s="9"/>
      <c r="H10" s="9"/>
      <c r="I10" s="9"/>
      <c r="J10" s="9"/>
      <c r="K10" s="9"/>
      <c r="L10" s="9"/>
      <c r="M10" s="9"/>
      <c r="N10" s="9"/>
      <c r="O10" s="9"/>
      <c r="P10" s="9"/>
      <c r="Q10" s="9"/>
      <c r="R10" s="9"/>
      <c r="S10" s="9"/>
      <c r="T10" s="9"/>
      <c r="U10" s="9"/>
      <c r="V10" s="9"/>
      <c r="W10" s="9"/>
      <c r="X10" s="9"/>
      <c r="Y10" s="9"/>
      <c r="Z10" s="9"/>
      <c r="AA10" s="58">
        <f>SUM(AA11:AA21)</f>
        <v>-5222.45</v>
      </c>
      <c r="AB10" s="58"/>
    </row>
    <row r="11" ht="95" customHeight="1" spans="1:28">
      <c r="A11" s="9">
        <v>1</v>
      </c>
      <c r="B11" s="9" t="s">
        <v>61</v>
      </c>
      <c r="C11" s="9" t="s">
        <v>62</v>
      </c>
      <c r="D11" s="9" t="s">
        <v>63</v>
      </c>
      <c r="E11" s="9" t="s">
        <v>64</v>
      </c>
      <c r="F11" s="9" t="s">
        <v>65</v>
      </c>
      <c r="G11" s="13" t="s">
        <v>66</v>
      </c>
      <c r="H11" s="9" t="s">
        <v>67</v>
      </c>
      <c r="I11" s="9" t="s">
        <v>68</v>
      </c>
      <c r="J11" s="24">
        <v>44986</v>
      </c>
      <c r="K11" s="24">
        <v>45261</v>
      </c>
      <c r="L11" s="9" t="s">
        <v>69</v>
      </c>
      <c r="M11" s="9" t="s">
        <v>69</v>
      </c>
      <c r="N11" s="25" t="s">
        <v>70</v>
      </c>
      <c r="O11" s="26" t="s">
        <v>71</v>
      </c>
      <c r="P11" s="27">
        <v>1350</v>
      </c>
      <c r="Q11" s="27">
        <v>1350</v>
      </c>
      <c r="R11" s="27"/>
      <c r="S11" s="47">
        <v>13</v>
      </c>
      <c r="T11" s="47">
        <v>2570</v>
      </c>
      <c r="U11" s="47">
        <v>6210</v>
      </c>
      <c r="V11" s="47">
        <v>9</v>
      </c>
      <c r="W11" s="47">
        <v>1325</v>
      </c>
      <c r="X11" s="47">
        <v>3756</v>
      </c>
      <c r="Y11" s="25" t="s">
        <v>72</v>
      </c>
      <c r="Z11" s="25" t="s">
        <v>73</v>
      </c>
      <c r="AA11" s="58">
        <v>-1350</v>
      </c>
      <c r="AB11" s="58">
        <v>0</v>
      </c>
    </row>
    <row r="12" ht="95" customHeight="1" spans="1:28">
      <c r="A12" s="9">
        <v>2</v>
      </c>
      <c r="B12" s="9" t="s">
        <v>61</v>
      </c>
      <c r="C12" s="9" t="s">
        <v>62</v>
      </c>
      <c r="D12" s="9" t="s">
        <v>63</v>
      </c>
      <c r="E12" s="9" t="s">
        <v>64</v>
      </c>
      <c r="F12" s="9" t="s">
        <v>65</v>
      </c>
      <c r="G12" s="13" t="s">
        <v>74</v>
      </c>
      <c r="H12" s="9" t="s">
        <v>75</v>
      </c>
      <c r="I12" s="9" t="s">
        <v>68</v>
      </c>
      <c r="J12" s="24">
        <v>44986</v>
      </c>
      <c r="K12" s="24">
        <v>45261</v>
      </c>
      <c r="L12" s="9" t="s">
        <v>69</v>
      </c>
      <c r="M12" s="9" t="s">
        <v>69</v>
      </c>
      <c r="N12" s="25" t="s">
        <v>76</v>
      </c>
      <c r="O12" s="15" t="s">
        <v>77</v>
      </c>
      <c r="P12" s="28">
        <v>1000</v>
      </c>
      <c r="Q12" s="27">
        <v>1000</v>
      </c>
      <c r="R12" s="28"/>
      <c r="S12" s="48">
        <v>8</v>
      </c>
      <c r="T12" s="48">
        <v>2187</v>
      </c>
      <c r="U12" s="48">
        <v>5428</v>
      </c>
      <c r="V12" s="48">
        <v>5</v>
      </c>
      <c r="W12" s="48">
        <v>1168</v>
      </c>
      <c r="X12" s="48">
        <v>2798</v>
      </c>
      <c r="Y12" s="25" t="s">
        <v>78</v>
      </c>
      <c r="Z12" s="25" t="s">
        <v>73</v>
      </c>
      <c r="AA12" s="58">
        <v>-385</v>
      </c>
      <c r="AB12" s="58">
        <v>615</v>
      </c>
    </row>
    <row r="13" ht="132" customHeight="1" spans="1:28">
      <c r="A13" s="9">
        <v>3</v>
      </c>
      <c r="B13" s="9" t="s">
        <v>61</v>
      </c>
      <c r="C13" s="9" t="s">
        <v>62</v>
      </c>
      <c r="D13" s="9" t="s">
        <v>63</v>
      </c>
      <c r="E13" s="9" t="s">
        <v>64</v>
      </c>
      <c r="F13" s="9" t="s">
        <v>65</v>
      </c>
      <c r="G13" s="13" t="s">
        <v>79</v>
      </c>
      <c r="H13" s="9" t="s">
        <v>80</v>
      </c>
      <c r="I13" s="9" t="s">
        <v>68</v>
      </c>
      <c r="J13" s="24">
        <v>44986</v>
      </c>
      <c r="K13" s="24">
        <v>45261</v>
      </c>
      <c r="L13" s="9" t="s">
        <v>69</v>
      </c>
      <c r="M13" s="9" t="s">
        <v>69</v>
      </c>
      <c r="N13" s="25" t="s">
        <v>81</v>
      </c>
      <c r="O13" s="9" t="s">
        <v>82</v>
      </c>
      <c r="P13" s="28">
        <v>255</v>
      </c>
      <c r="Q13" s="27">
        <v>255</v>
      </c>
      <c r="R13" s="28"/>
      <c r="S13" s="48"/>
      <c r="T13" s="30">
        <v>470</v>
      </c>
      <c r="U13" s="30">
        <v>1670</v>
      </c>
      <c r="V13" s="30"/>
      <c r="W13" s="30">
        <v>365</v>
      </c>
      <c r="X13" s="30">
        <v>1000</v>
      </c>
      <c r="Y13" s="25" t="s">
        <v>83</v>
      </c>
      <c r="Z13" s="25" t="s">
        <v>81</v>
      </c>
      <c r="AA13" s="58">
        <v>-115</v>
      </c>
      <c r="AB13" s="58">
        <v>140</v>
      </c>
    </row>
    <row r="14" ht="95" customHeight="1" spans="1:28">
      <c r="A14" s="9">
        <v>4</v>
      </c>
      <c r="B14" s="9" t="s">
        <v>61</v>
      </c>
      <c r="C14" s="9" t="s">
        <v>62</v>
      </c>
      <c r="D14" s="9" t="s">
        <v>63</v>
      </c>
      <c r="E14" s="14" t="s">
        <v>84</v>
      </c>
      <c r="F14" s="9" t="s">
        <v>85</v>
      </c>
      <c r="G14" s="13" t="s">
        <v>86</v>
      </c>
      <c r="H14" s="9" t="s">
        <v>87</v>
      </c>
      <c r="I14" s="9" t="s">
        <v>68</v>
      </c>
      <c r="J14" s="29">
        <v>44986</v>
      </c>
      <c r="K14" s="29">
        <v>45261</v>
      </c>
      <c r="L14" s="9" t="s">
        <v>69</v>
      </c>
      <c r="M14" s="9" t="s">
        <v>69</v>
      </c>
      <c r="N14" s="25" t="s">
        <v>88</v>
      </c>
      <c r="O14" s="9" t="s">
        <v>89</v>
      </c>
      <c r="P14" s="27">
        <v>2400</v>
      </c>
      <c r="Q14" s="27">
        <v>2400</v>
      </c>
      <c r="R14" s="27"/>
      <c r="S14" s="47">
        <v>116</v>
      </c>
      <c r="T14" s="47">
        <v>467</v>
      </c>
      <c r="U14" s="47">
        <v>1634</v>
      </c>
      <c r="V14" s="47">
        <v>53</v>
      </c>
      <c r="W14" s="47">
        <v>223</v>
      </c>
      <c r="X14" s="47">
        <v>780</v>
      </c>
      <c r="Y14" s="59" t="s">
        <v>90</v>
      </c>
      <c r="Z14" s="25" t="s">
        <v>91</v>
      </c>
      <c r="AA14" s="58">
        <v>-2400</v>
      </c>
      <c r="AB14" s="58">
        <v>0</v>
      </c>
    </row>
    <row r="15" ht="95" customHeight="1" spans="1:28">
      <c r="A15" s="9">
        <v>5</v>
      </c>
      <c r="B15" s="9" t="s">
        <v>61</v>
      </c>
      <c r="C15" s="9" t="s">
        <v>62</v>
      </c>
      <c r="D15" s="9" t="s">
        <v>63</v>
      </c>
      <c r="E15" s="14" t="s">
        <v>92</v>
      </c>
      <c r="F15" s="9" t="s">
        <v>85</v>
      </c>
      <c r="G15" s="13" t="s">
        <v>93</v>
      </c>
      <c r="H15" s="9" t="s">
        <v>94</v>
      </c>
      <c r="I15" s="9" t="s">
        <v>68</v>
      </c>
      <c r="J15" s="29">
        <v>44986</v>
      </c>
      <c r="K15" s="29">
        <v>45261</v>
      </c>
      <c r="L15" s="9" t="s">
        <v>69</v>
      </c>
      <c r="M15" s="9" t="s">
        <v>69</v>
      </c>
      <c r="N15" s="25" t="s">
        <v>95</v>
      </c>
      <c r="O15" s="9" t="s">
        <v>96</v>
      </c>
      <c r="P15" s="27">
        <v>2462.45</v>
      </c>
      <c r="Q15" s="27">
        <v>2462.45</v>
      </c>
      <c r="R15" s="27"/>
      <c r="S15" s="47">
        <v>83</v>
      </c>
      <c r="T15" s="47">
        <v>237</v>
      </c>
      <c r="U15" s="47">
        <v>829</v>
      </c>
      <c r="V15" s="47">
        <v>39</v>
      </c>
      <c r="W15" s="47">
        <v>63</v>
      </c>
      <c r="X15" s="47">
        <v>221</v>
      </c>
      <c r="Y15" s="59" t="s">
        <v>97</v>
      </c>
      <c r="Z15" s="25" t="s">
        <v>91</v>
      </c>
      <c r="AA15" s="58">
        <v>-2462.45</v>
      </c>
      <c r="AB15" s="58">
        <v>0</v>
      </c>
    </row>
    <row r="16" ht="104" customHeight="1" spans="1:28">
      <c r="A16" s="9">
        <v>6</v>
      </c>
      <c r="B16" s="15" t="s">
        <v>61</v>
      </c>
      <c r="C16" s="15" t="s">
        <v>62</v>
      </c>
      <c r="D16" s="15" t="s">
        <v>63</v>
      </c>
      <c r="E16" s="15" t="s">
        <v>98</v>
      </c>
      <c r="F16" s="15" t="s">
        <v>99</v>
      </c>
      <c r="G16" s="13" t="s">
        <v>100</v>
      </c>
      <c r="H16" s="15" t="s">
        <v>101</v>
      </c>
      <c r="I16" s="15" t="s">
        <v>68</v>
      </c>
      <c r="J16" s="24">
        <v>44986</v>
      </c>
      <c r="K16" s="24">
        <v>45261</v>
      </c>
      <c r="L16" s="15" t="s">
        <v>69</v>
      </c>
      <c r="M16" s="15" t="s">
        <v>69</v>
      </c>
      <c r="N16" s="15" t="s">
        <v>102</v>
      </c>
      <c r="O16" s="15" t="s">
        <v>103</v>
      </c>
      <c r="P16" s="15">
        <v>32.2</v>
      </c>
      <c r="Q16" s="15">
        <v>30</v>
      </c>
      <c r="R16" s="30">
        <v>2.2</v>
      </c>
      <c r="S16" s="30"/>
      <c r="T16" s="30">
        <v>103</v>
      </c>
      <c r="U16" s="15">
        <v>340</v>
      </c>
      <c r="V16" s="30"/>
      <c r="W16" s="30">
        <v>64</v>
      </c>
      <c r="X16" s="15">
        <v>142</v>
      </c>
      <c r="Y16" s="15" t="s">
        <v>104</v>
      </c>
      <c r="Z16" s="15" t="s">
        <v>105</v>
      </c>
      <c r="AA16" s="15">
        <v>30</v>
      </c>
      <c r="AB16" s="15">
        <v>30</v>
      </c>
    </row>
    <row r="17" ht="104" customHeight="1" spans="1:28">
      <c r="A17" s="9">
        <v>7</v>
      </c>
      <c r="B17" s="15" t="s">
        <v>61</v>
      </c>
      <c r="C17" s="15" t="s">
        <v>62</v>
      </c>
      <c r="D17" s="15" t="s">
        <v>63</v>
      </c>
      <c r="E17" s="15" t="s">
        <v>106</v>
      </c>
      <c r="F17" s="15" t="s">
        <v>107</v>
      </c>
      <c r="G17" s="13" t="s">
        <v>108</v>
      </c>
      <c r="H17" s="15" t="s">
        <v>109</v>
      </c>
      <c r="I17" s="15" t="s">
        <v>68</v>
      </c>
      <c r="J17" s="24">
        <v>44986</v>
      </c>
      <c r="K17" s="24">
        <v>45261</v>
      </c>
      <c r="L17" s="15" t="s">
        <v>69</v>
      </c>
      <c r="M17" s="15" t="s">
        <v>69</v>
      </c>
      <c r="N17" s="15" t="s">
        <v>110</v>
      </c>
      <c r="O17" s="15" t="s">
        <v>111</v>
      </c>
      <c r="P17" s="15">
        <v>22.61</v>
      </c>
      <c r="Q17" s="15">
        <v>20</v>
      </c>
      <c r="R17" s="30">
        <v>2.61</v>
      </c>
      <c r="S17" s="30"/>
      <c r="T17" s="30">
        <v>82</v>
      </c>
      <c r="U17" s="15">
        <v>202</v>
      </c>
      <c r="V17" s="30"/>
      <c r="W17" s="30">
        <v>26</v>
      </c>
      <c r="X17" s="15">
        <v>62</v>
      </c>
      <c r="Y17" s="15" t="s">
        <v>112</v>
      </c>
      <c r="Z17" s="15" t="s">
        <v>105</v>
      </c>
      <c r="AA17" s="15">
        <v>20</v>
      </c>
      <c r="AB17" s="15">
        <v>20</v>
      </c>
    </row>
    <row r="18" ht="104" customHeight="1" spans="1:28">
      <c r="A18" s="9">
        <v>8</v>
      </c>
      <c r="B18" s="15" t="s">
        <v>61</v>
      </c>
      <c r="C18" s="15" t="s">
        <v>62</v>
      </c>
      <c r="D18" s="9" t="s">
        <v>63</v>
      </c>
      <c r="E18" s="15" t="s">
        <v>113</v>
      </c>
      <c r="F18" s="15" t="s">
        <v>114</v>
      </c>
      <c r="G18" s="13" t="s">
        <v>115</v>
      </c>
      <c r="H18" s="15" t="s">
        <v>116</v>
      </c>
      <c r="I18" s="15" t="s">
        <v>68</v>
      </c>
      <c r="J18" s="24">
        <v>44986</v>
      </c>
      <c r="K18" s="24">
        <v>45261</v>
      </c>
      <c r="L18" s="15" t="s">
        <v>69</v>
      </c>
      <c r="M18" s="15" t="s">
        <v>69</v>
      </c>
      <c r="N18" s="15" t="s">
        <v>117</v>
      </c>
      <c r="O18" s="15" t="s">
        <v>111</v>
      </c>
      <c r="P18" s="30">
        <v>26.6</v>
      </c>
      <c r="Q18" s="15">
        <v>20</v>
      </c>
      <c r="R18" s="30">
        <v>6.6</v>
      </c>
      <c r="S18" s="30"/>
      <c r="T18" s="30">
        <v>104</v>
      </c>
      <c r="U18" s="15">
        <v>339</v>
      </c>
      <c r="V18" s="30"/>
      <c r="W18" s="30">
        <v>59</v>
      </c>
      <c r="X18" s="15">
        <v>150</v>
      </c>
      <c r="Y18" s="15" t="s">
        <v>118</v>
      </c>
      <c r="Z18" s="15" t="s">
        <v>105</v>
      </c>
      <c r="AA18" s="15">
        <v>20</v>
      </c>
      <c r="AB18" s="15">
        <v>20</v>
      </c>
    </row>
    <row r="19" ht="233" customHeight="1" spans="1:28">
      <c r="A19" s="9">
        <v>9</v>
      </c>
      <c r="B19" s="9" t="s">
        <v>61</v>
      </c>
      <c r="C19" s="9" t="s">
        <v>62</v>
      </c>
      <c r="D19" s="9" t="s">
        <v>63</v>
      </c>
      <c r="E19" s="9" t="s">
        <v>64</v>
      </c>
      <c r="F19" s="12"/>
      <c r="G19" s="13" t="s">
        <v>119</v>
      </c>
      <c r="H19" s="16" t="s">
        <v>120</v>
      </c>
      <c r="I19" s="12" t="s">
        <v>68</v>
      </c>
      <c r="J19" s="31">
        <v>44927</v>
      </c>
      <c r="K19" s="31">
        <v>45261</v>
      </c>
      <c r="L19" s="12" t="s">
        <v>69</v>
      </c>
      <c r="M19" s="12" t="s">
        <v>69</v>
      </c>
      <c r="N19" s="32" t="s">
        <v>121</v>
      </c>
      <c r="O19" s="32" t="s">
        <v>122</v>
      </c>
      <c r="P19" s="12">
        <v>1000</v>
      </c>
      <c r="Q19" s="12">
        <v>1000</v>
      </c>
      <c r="R19" s="49"/>
      <c r="S19" s="49">
        <v>572</v>
      </c>
      <c r="T19" s="49">
        <v>63700</v>
      </c>
      <c r="U19" s="12">
        <v>262900</v>
      </c>
      <c r="V19" s="49">
        <v>192</v>
      </c>
      <c r="W19" s="49">
        <v>1360</v>
      </c>
      <c r="X19" s="49">
        <v>5620</v>
      </c>
      <c r="Y19" s="32" t="s">
        <v>123</v>
      </c>
      <c r="Z19" s="32" t="s">
        <v>124</v>
      </c>
      <c r="AA19" s="12">
        <v>1000</v>
      </c>
      <c r="AB19" s="12">
        <v>1000</v>
      </c>
    </row>
    <row r="20" ht="128" customHeight="1" spans="1:28">
      <c r="A20" s="9">
        <v>10</v>
      </c>
      <c r="B20" s="9" t="s">
        <v>61</v>
      </c>
      <c r="C20" s="9" t="s">
        <v>62</v>
      </c>
      <c r="D20" s="9" t="s">
        <v>63</v>
      </c>
      <c r="E20" s="9" t="s">
        <v>64</v>
      </c>
      <c r="F20" s="9" t="s">
        <v>85</v>
      </c>
      <c r="G20" s="13" t="s">
        <v>125</v>
      </c>
      <c r="H20" s="9" t="s">
        <v>126</v>
      </c>
      <c r="I20" s="9" t="s">
        <v>68</v>
      </c>
      <c r="J20" s="31">
        <v>44927</v>
      </c>
      <c r="K20" s="31">
        <v>45261</v>
      </c>
      <c r="L20" s="9" t="s">
        <v>15</v>
      </c>
      <c r="M20" s="9" t="s">
        <v>15</v>
      </c>
      <c r="N20" s="25" t="s">
        <v>127</v>
      </c>
      <c r="O20" s="9" t="s">
        <v>128</v>
      </c>
      <c r="P20" s="27">
        <v>300</v>
      </c>
      <c r="Q20" s="27">
        <v>300</v>
      </c>
      <c r="R20" s="27"/>
      <c r="S20" s="47">
        <v>5</v>
      </c>
      <c r="T20" s="47">
        <v>2135</v>
      </c>
      <c r="U20" s="47">
        <v>7473</v>
      </c>
      <c r="V20" s="47">
        <v>1</v>
      </c>
      <c r="W20" s="47">
        <v>513</v>
      </c>
      <c r="X20" s="47">
        <v>1796</v>
      </c>
      <c r="Y20" s="59" t="s">
        <v>129</v>
      </c>
      <c r="Z20" s="25" t="s">
        <v>130</v>
      </c>
      <c r="AA20" s="58">
        <v>300</v>
      </c>
      <c r="AB20" s="58">
        <v>300</v>
      </c>
    </row>
    <row r="21" ht="110" customHeight="1" spans="1:28">
      <c r="A21" s="9">
        <v>11</v>
      </c>
      <c r="B21" s="15" t="s">
        <v>61</v>
      </c>
      <c r="C21" s="15" t="s">
        <v>62</v>
      </c>
      <c r="D21" s="15" t="s">
        <v>63</v>
      </c>
      <c r="E21" s="15" t="s">
        <v>106</v>
      </c>
      <c r="F21" s="15" t="s">
        <v>131</v>
      </c>
      <c r="G21" s="15" t="s">
        <v>132</v>
      </c>
      <c r="H21" s="15" t="s">
        <v>133</v>
      </c>
      <c r="I21" s="15" t="s">
        <v>68</v>
      </c>
      <c r="J21" s="33">
        <v>45170</v>
      </c>
      <c r="K21" s="33">
        <v>45261</v>
      </c>
      <c r="L21" s="15" t="s">
        <v>69</v>
      </c>
      <c r="M21" s="15" t="s">
        <v>134</v>
      </c>
      <c r="N21" s="34" t="s">
        <v>135</v>
      </c>
      <c r="O21" s="35" t="s">
        <v>136</v>
      </c>
      <c r="P21" s="35">
        <v>120</v>
      </c>
      <c r="Q21" s="35">
        <v>120</v>
      </c>
      <c r="R21" s="50"/>
      <c r="S21" s="50">
        <v>1</v>
      </c>
      <c r="T21" s="50">
        <v>653</v>
      </c>
      <c r="U21" s="50">
        <v>2339</v>
      </c>
      <c r="V21" s="50">
        <v>0</v>
      </c>
      <c r="W21" s="18">
        <v>115</v>
      </c>
      <c r="X21" s="18">
        <v>437</v>
      </c>
      <c r="Y21" s="60" t="s">
        <v>137</v>
      </c>
      <c r="Z21" s="61" t="s">
        <v>138</v>
      </c>
      <c r="AA21" s="12">
        <v>120</v>
      </c>
      <c r="AB21" s="12">
        <v>120</v>
      </c>
    </row>
    <row r="22" ht="47" customHeight="1" spans="1:28">
      <c r="A22" s="9"/>
      <c r="B22" s="12" t="s">
        <v>139</v>
      </c>
      <c r="C22" s="9"/>
      <c r="D22" s="9"/>
      <c r="E22" s="14"/>
      <c r="F22" s="9"/>
      <c r="G22" s="13"/>
      <c r="H22" s="9"/>
      <c r="I22" s="9"/>
      <c r="J22" s="29"/>
      <c r="K22" s="29"/>
      <c r="L22" s="9"/>
      <c r="M22" s="9"/>
      <c r="N22" s="25"/>
      <c r="O22" s="9"/>
      <c r="P22" s="27"/>
      <c r="Q22" s="27"/>
      <c r="R22" s="27"/>
      <c r="S22" s="47"/>
      <c r="T22" s="47"/>
      <c r="U22" s="47"/>
      <c r="V22" s="47"/>
      <c r="W22" s="47"/>
      <c r="X22" s="47"/>
      <c r="Y22" s="59"/>
      <c r="Z22" s="25"/>
      <c r="AA22" s="58">
        <f>SUM(AA23:AA28)</f>
        <v>-174</v>
      </c>
      <c r="AB22" s="58"/>
    </row>
    <row r="23" ht="98" customHeight="1" spans="1:28">
      <c r="A23" s="9">
        <v>12</v>
      </c>
      <c r="B23" s="9" t="s">
        <v>61</v>
      </c>
      <c r="C23" s="9" t="s">
        <v>62</v>
      </c>
      <c r="D23" s="9" t="s">
        <v>140</v>
      </c>
      <c r="E23" s="9" t="s">
        <v>64</v>
      </c>
      <c r="F23" s="9" t="s">
        <v>65</v>
      </c>
      <c r="G23" s="13" t="s">
        <v>141</v>
      </c>
      <c r="H23" s="9" t="s">
        <v>142</v>
      </c>
      <c r="I23" s="9" t="s">
        <v>143</v>
      </c>
      <c r="J23" s="24">
        <v>44958</v>
      </c>
      <c r="K23" s="24">
        <v>45261</v>
      </c>
      <c r="L23" s="9" t="s">
        <v>69</v>
      </c>
      <c r="M23" s="9" t="s">
        <v>144</v>
      </c>
      <c r="N23" s="25" t="s">
        <v>145</v>
      </c>
      <c r="O23" s="26" t="s">
        <v>146</v>
      </c>
      <c r="P23" s="36">
        <v>504</v>
      </c>
      <c r="Q23" s="36" t="s">
        <v>147</v>
      </c>
      <c r="R23" s="27"/>
      <c r="S23" s="47">
        <v>65</v>
      </c>
      <c r="T23" s="47">
        <v>150</v>
      </c>
      <c r="U23" s="47">
        <v>450</v>
      </c>
      <c r="V23" s="47"/>
      <c r="W23" s="47">
        <v>200</v>
      </c>
      <c r="X23" s="47">
        <v>600</v>
      </c>
      <c r="Y23" s="25" t="s">
        <v>148</v>
      </c>
      <c r="Z23" s="25" t="s">
        <v>149</v>
      </c>
      <c r="AA23" s="58">
        <v>-504</v>
      </c>
      <c r="AB23" s="58">
        <v>0</v>
      </c>
    </row>
    <row r="24" ht="90" customHeight="1" spans="1:28">
      <c r="A24" s="9">
        <v>13</v>
      </c>
      <c r="B24" s="15" t="s">
        <v>61</v>
      </c>
      <c r="C24" s="15" t="s">
        <v>62</v>
      </c>
      <c r="D24" s="15" t="s">
        <v>140</v>
      </c>
      <c r="E24" s="15" t="s">
        <v>106</v>
      </c>
      <c r="F24" s="15" t="s">
        <v>150</v>
      </c>
      <c r="G24" s="13" t="s">
        <v>151</v>
      </c>
      <c r="H24" s="15" t="s">
        <v>152</v>
      </c>
      <c r="I24" s="15" t="s">
        <v>68</v>
      </c>
      <c r="J24" s="24">
        <v>44986</v>
      </c>
      <c r="K24" s="24">
        <v>45261</v>
      </c>
      <c r="L24" s="15" t="s">
        <v>69</v>
      </c>
      <c r="M24" s="15" t="s">
        <v>69</v>
      </c>
      <c r="N24" s="15" t="s">
        <v>153</v>
      </c>
      <c r="O24" s="15" t="s">
        <v>154</v>
      </c>
      <c r="P24" s="15">
        <v>105</v>
      </c>
      <c r="Q24" s="15">
        <v>100</v>
      </c>
      <c r="R24" s="30">
        <v>5</v>
      </c>
      <c r="S24" s="30">
        <v>1</v>
      </c>
      <c r="T24" s="30">
        <v>480</v>
      </c>
      <c r="U24" s="15">
        <v>1061</v>
      </c>
      <c r="V24" s="30">
        <v>1</v>
      </c>
      <c r="W24" s="30">
        <v>48</v>
      </c>
      <c r="X24" s="30">
        <v>126</v>
      </c>
      <c r="Y24" s="62" t="s">
        <v>155</v>
      </c>
      <c r="Z24" s="15" t="s">
        <v>156</v>
      </c>
      <c r="AA24" s="15">
        <v>100</v>
      </c>
      <c r="AB24" s="15">
        <v>100</v>
      </c>
    </row>
    <row r="25" ht="106" customHeight="1" spans="1:28">
      <c r="A25" s="9">
        <v>14</v>
      </c>
      <c r="B25" s="15" t="s">
        <v>61</v>
      </c>
      <c r="C25" s="15" t="s">
        <v>62</v>
      </c>
      <c r="D25" s="15" t="s">
        <v>140</v>
      </c>
      <c r="E25" s="15" t="s">
        <v>157</v>
      </c>
      <c r="F25" s="15" t="s">
        <v>158</v>
      </c>
      <c r="G25" s="13" t="s">
        <v>159</v>
      </c>
      <c r="H25" s="15" t="s">
        <v>160</v>
      </c>
      <c r="I25" s="15" t="s">
        <v>68</v>
      </c>
      <c r="J25" s="24">
        <v>44986</v>
      </c>
      <c r="K25" s="24">
        <v>45261</v>
      </c>
      <c r="L25" s="15" t="s">
        <v>69</v>
      </c>
      <c r="M25" s="15" t="s">
        <v>69</v>
      </c>
      <c r="N25" s="15" t="s">
        <v>161</v>
      </c>
      <c r="O25" s="15" t="s">
        <v>154</v>
      </c>
      <c r="P25" s="15">
        <v>104.8</v>
      </c>
      <c r="Q25" s="15">
        <v>100</v>
      </c>
      <c r="R25" s="30">
        <v>4.8</v>
      </c>
      <c r="S25" s="30">
        <v>1</v>
      </c>
      <c r="T25" s="30">
        <v>343</v>
      </c>
      <c r="U25" s="15">
        <v>1142</v>
      </c>
      <c r="V25" s="30">
        <v>1</v>
      </c>
      <c r="W25" s="30">
        <v>34</v>
      </c>
      <c r="X25" s="30">
        <v>100</v>
      </c>
      <c r="Y25" s="62" t="s">
        <v>155</v>
      </c>
      <c r="Z25" s="15" t="s">
        <v>156</v>
      </c>
      <c r="AA25" s="15">
        <v>100</v>
      </c>
      <c r="AB25" s="15">
        <v>100</v>
      </c>
    </row>
    <row r="26" ht="108" customHeight="1" spans="1:28">
      <c r="A26" s="9">
        <v>15</v>
      </c>
      <c r="B26" s="15" t="s">
        <v>61</v>
      </c>
      <c r="C26" s="15" t="s">
        <v>62</v>
      </c>
      <c r="D26" s="15" t="s">
        <v>140</v>
      </c>
      <c r="E26" s="15" t="s">
        <v>162</v>
      </c>
      <c r="F26" s="15" t="s">
        <v>163</v>
      </c>
      <c r="G26" s="13" t="s">
        <v>164</v>
      </c>
      <c r="H26" s="15" t="s">
        <v>165</v>
      </c>
      <c r="I26" s="15" t="s">
        <v>68</v>
      </c>
      <c r="J26" s="24">
        <v>44986</v>
      </c>
      <c r="K26" s="24">
        <v>45261</v>
      </c>
      <c r="L26" s="15" t="s">
        <v>69</v>
      </c>
      <c r="M26" s="15" t="s">
        <v>69</v>
      </c>
      <c r="N26" s="15" t="s">
        <v>166</v>
      </c>
      <c r="O26" s="15" t="s">
        <v>154</v>
      </c>
      <c r="P26" s="15">
        <v>103</v>
      </c>
      <c r="Q26" s="15">
        <v>100</v>
      </c>
      <c r="R26" s="30">
        <v>3</v>
      </c>
      <c r="S26" s="30">
        <v>1</v>
      </c>
      <c r="T26" s="30">
        <v>465</v>
      </c>
      <c r="U26" s="15">
        <v>1046</v>
      </c>
      <c r="V26" s="30">
        <v>1</v>
      </c>
      <c r="W26" s="30">
        <v>46</v>
      </c>
      <c r="X26" s="30">
        <v>126</v>
      </c>
      <c r="Y26" s="62" t="s">
        <v>155</v>
      </c>
      <c r="Z26" s="15" t="s">
        <v>156</v>
      </c>
      <c r="AA26" s="15">
        <v>100</v>
      </c>
      <c r="AB26" s="15">
        <v>100</v>
      </c>
    </row>
    <row r="27" ht="100" customHeight="1" spans="1:28">
      <c r="A27" s="9">
        <v>16</v>
      </c>
      <c r="B27" s="15" t="s">
        <v>61</v>
      </c>
      <c r="C27" s="15" t="s">
        <v>62</v>
      </c>
      <c r="D27" s="15" t="s">
        <v>140</v>
      </c>
      <c r="E27" s="15" t="s">
        <v>162</v>
      </c>
      <c r="F27" s="15" t="s">
        <v>167</v>
      </c>
      <c r="G27" s="13" t="s">
        <v>168</v>
      </c>
      <c r="H27" s="15" t="s">
        <v>169</v>
      </c>
      <c r="I27" s="15" t="s">
        <v>68</v>
      </c>
      <c r="J27" s="24">
        <v>44986</v>
      </c>
      <c r="K27" s="24">
        <v>45261</v>
      </c>
      <c r="L27" s="15" t="s">
        <v>69</v>
      </c>
      <c r="M27" s="15" t="s">
        <v>69</v>
      </c>
      <c r="N27" s="15" t="s">
        <v>170</v>
      </c>
      <c r="O27" s="15" t="s">
        <v>171</v>
      </c>
      <c r="P27" s="15">
        <v>26.2</v>
      </c>
      <c r="Q27" s="15">
        <v>25</v>
      </c>
      <c r="R27" s="30">
        <v>1.2</v>
      </c>
      <c r="S27" s="30"/>
      <c r="T27" s="30">
        <v>76</v>
      </c>
      <c r="U27" s="30">
        <v>243</v>
      </c>
      <c r="V27" s="30"/>
      <c r="W27" s="30">
        <v>18</v>
      </c>
      <c r="X27" s="15">
        <v>55</v>
      </c>
      <c r="Y27" s="15" t="s">
        <v>172</v>
      </c>
      <c r="Z27" s="15" t="s">
        <v>105</v>
      </c>
      <c r="AA27" s="15">
        <v>25</v>
      </c>
      <c r="AB27" s="15">
        <v>25</v>
      </c>
    </row>
    <row r="28" ht="105" customHeight="1" spans="1:28">
      <c r="A28" s="9">
        <v>17</v>
      </c>
      <c r="B28" s="15" t="s">
        <v>61</v>
      </c>
      <c r="C28" s="15" t="s">
        <v>62</v>
      </c>
      <c r="D28" s="15" t="s">
        <v>140</v>
      </c>
      <c r="E28" s="15" t="s">
        <v>106</v>
      </c>
      <c r="F28" s="15" t="s">
        <v>107</v>
      </c>
      <c r="G28" s="15" t="s">
        <v>173</v>
      </c>
      <c r="H28" s="15" t="s">
        <v>174</v>
      </c>
      <c r="I28" s="15" t="s">
        <v>175</v>
      </c>
      <c r="J28" s="33">
        <v>45170</v>
      </c>
      <c r="K28" s="33">
        <v>45261</v>
      </c>
      <c r="L28" s="15" t="s">
        <v>69</v>
      </c>
      <c r="M28" s="15" t="s">
        <v>134</v>
      </c>
      <c r="N28" s="34" t="s">
        <v>176</v>
      </c>
      <c r="O28" s="35" t="s">
        <v>177</v>
      </c>
      <c r="P28" s="35">
        <v>5</v>
      </c>
      <c r="Q28" s="35">
        <v>5</v>
      </c>
      <c r="R28" s="50"/>
      <c r="S28" s="50">
        <v>1</v>
      </c>
      <c r="T28" s="50">
        <v>175</v>
      </c>
      <c r="U28" s="50">
        <v>790</v>
      </c>
      <c r="V28" s="50">
        <v>0</v>
      </c>
      <c r="W28" s="18">
        <v>42</v>
      </c>
      <c r="X28" s="18">
        <v>128</v>
      </c>
      <c r="Y28" s="60" t="s">
        <v>178</v>
      </c>
      <c r="Z28" s="61" t="s">
        <v>105</v>
      </c>
      <c r="AA28" s="15">
        <v>5</v>
      </c>
      <c r="AB28" s="15">
        <v>5</v>
      </c>
    </row>
    <row r="29" ht="52" customHeight="1" spans="1:28">
      <c r="A29" s="9"/>
      <c r="B29" s="15" t="s">
        <v>179</v>
      </c>
      <c r="C29" s="15"/>
      <c r="D29" s="15"/>
      <c r="E29" s="15"/>
      <c r="F29" s="15"/>
      <c r="G29" s="15"/>
      <c r="H29" s="15"/>
      <c r="I29" s="15"/>
      <c r="J29" s="24"/>
      <c r="K29" s="24"/>
      <c r="L29" s="15"/>
      <c r="M29" s="15"/>
      <c r="N29" s="15"/>
      <c r="O29" s="15"/>
      <c r="P29" s="15"/>
      <c r="Q29" s="15"/>
      <c r="R29" s="30"/>
      <c r="S29" s="30"/>
      <c r="T29" s="30"/>
      <c r="U29" s="15"/>
      <c r="V29" s="30"/>
      <c r="W29" s="30"/>
      <c r="X29" s="30"/>
      <c r="Y29" s="62"/>
      <c r="Z29" s="15"/>
      <c r="AA29" s="15">
        <f>SUM(AA30:AA41)</f>
        <v>735</v>
      </c>
      <c r="AB29" s="15"/>
    </row>
    <row r="30" ht="136" customHeight="1" spans="1:28">
      <c r="A30" s="9">
        <v>18</v>
      </c>
      <c r="B30" s="15" t="s">
        <v>61</v>
      </c>
      <c r="C30" s="15" t="s">
        <v>180</v>
      </c>
      <c r="D30" s="15" t="s">
        <v>181</v>
      </c>
      <c r="E30" s="15" t="s">
        <v>182</v>
      </c>
      <c r="F30" s="15" t="s">
        <v>183</v>
      </c>
      <c r="G30" s="13" t="s">
        <v>184</v>
      </c>
      <c r="H30" s="15" t="s">
        <v>185</v>
      </c>
      <c r="I30" s="15" t="s">
        <v>68</v>
      </c>
      <c r="J30" s="24">
        <v>44986</v>
      </c>
      <c r="K30" s="24">
        <v>45261</v>
      </c>
      <c r="L30" s="15" t="s">
        <v>69</v>
      </c>
      <c r="M30" s="15" t="s">
        <v>69</v>
      </c>
      <c r="N30" s="15" t="s">
        <v>186</v>
      </c>
      <c r="O30" s="15" t="s">
        <v>154</v>
      </c>
      <c r="P30" s="15">
        <v>108.43</v>
      </c>
      <c r="Q30" s="15">
        <v>100</v>
      </c>
      <c r="R30" s="30">
        <v>8.43</v>
      </c>
      <c r="S30" s="30">
        <v>1</v>
      </c>
      <c r="T30" s="30">
        <v>362</v>
      </c>
      <c r="U30" s="15">
        <v>1061</v>
      </c>
      <c r="V30" s="30">
        <v>1</v>
      </c>
      <c r="W30" s="30">
        <v>36</v>
      </c>
      <c r="X30" s="30">
        <v>100</v>
      </c>
      <c r="Y30" s="62" t="s">
        <v>155</v>
      </c>
      <c r="Z30" s="15" t="s">
        <v>156</v>
      </c>
      <c r="AA30" s="15">
        <v>100</v>
      </c>
      <c r="AB30" s="15">
        <v>100</v>
      </c>
    </row>
    <row r="31" ht="84" customHeight="1" spans="1:28">
      <c r="A31" s="9">
        <v>19</v>
      </c>
      <c r="B31" s="15" t="s">
        <v>61</v>
      </c>
      <c r="C31" s="15" t="s">
        <v>180</v>
      </c>
      <c r="D31" s="15" t="s">
        <v>181</v>
      </c>
      <c r="E31" s="15" t="s">
        <v>187</v>
      </c>
      <c r="F31" s="15" t="s">
        <v>188</v>
      </c>
      <c r="G31" s="13" t="s">
        <v>189</v>
      </c>
      <c r="H31" s="15" t="s">
        <v>190</v>
      </c>
      <c r="I31" s="15" t="s">
        <v>68</v>
      </c>
      <c r="J31" s="24">
        <v>44986</v>
      </c>
      <c r="K31" s="24">
        <v>45261</v>
      </c>
      <c r="L31" s="15" t="s">
        <v>69</v>
      </c>
      <c r="M31" s="15" t="s">
        <v>69</v>
      </c>
      <c r="N31" s="15" t="s">
        <v>191</v>
      </c>
      <c r="O31" s="15" t="s">
        <v>154</v>
      </c>
      <c r="P31" s="15">
        <v>104.1</v>
      </c>
      <c r="Q31" s="15">
        <v>100</v>
      </c>
      <c r="R31" s="30">
        <v>4.1</v>
      </c>
      <c r="S31" s="30">
        <v>1</v>
      </c>
      <c r="T31" s="30">
        <v>420</v>
      </c>
      <c r="U31" s="15">
        <v>1046</v>
      </c>
      <c r="V31" s="30">
        <v>1</v>
      </c>
      <c r="W31" s="30">
        <v>42</v>
      </c>
      <c r="X31" s="30">
        <v>120</v>
      </c>
      <c r="Y31" s="62" t="s">
        <v>155</v>
      </c>
      <c r="Z31" s="15" t="s">
        <v>156</v>
      </c>
      <c r="AA31" s="15">
        <v>100</v>
      </c>
      <c r="AB31" s="15">
        <v>100</v>
      </c>
    </row>
    <row r="32" ht="84" customHeight="1" spans="1:28">
      <c r="A32" s="9">
        <v>20</v>
      </c>
      <c r="B32" s="15" t="s">
        <v>61</v>
      </c>
      <c r="C32" s="15" t="s">
        <v>180</v>
      </c>
      <c r="D32" s="15" t="s">
        <v>181</v>
      </c>
      <c r="E32" s="15" t="s">
        <v>192</v>
      </c>
      <c r="F32" s="15" t="s">
        <v>193</v>
      </c>
      <c r="G32" s="13" t="s">
        <v>194</v>
      </c>
      <c r="H32" s="15" t="s">
        <v>195</v>
      </c>
      <c r="I32" s="15" t="s">
        <v>68</v>
      </c>
      <c r="J32" s="24">
        <v>44986</v>
      </c>
      <c r="K32" s="24">
        <v>45261</v>
      </c>
      <c r="L32" s="15" t="s">
        <v>69</v>
      </c>
      <c r="M32" s="15" t="s">
        <v>69</v>
      </c>
      <c r="N32" s="15" t="s">
        <v>196</v>
      </c>
      <c r="O32" s="15" t="s">
        <v>154</v>
      </c>
      <c r="P32" s="15">
        <v>104.8</v>
      </c>
      <c r="Q32" s="15">
        <v>100</v>
      </c>
      <c r="R32" s="30">
        <v>4.8</v>
      </c>
      <c r="S32" s="30">
        <v>1</v>
      </c>
      <c r="T32" s="30">
        <v>510</v>
      </c>
      <c r="U32" s="15">
        <v>1102</v>
      </c>
      <c r="V32" s="30">
        <v>1</v>
      </c>
      <c r="W32" s="30">
        <v>51</v>
      </c>
      <c r="X32" s="30">
        <v>128</v>
      </c>
      <c r="Y32" s="62" t="s">
        <v>155</v>
      </c>
      <c r="Z32" s="15" t="s">
        <v>156</v>
      </c>
      <c r="AA32" s="15">
        <v>100</v>
      </c>
      <c r="AB32" s="15">
        <v>100</v>
      </c>
    </row>
    <row r="33" ht="84" customHeight="1" spans="1:28">
      <c r="A33" s="9">
        <v>21</v>
      </c>
      <c r="B33" s="15" t="s">
        <v>61</v>
      </c>
      <c r="C33" s="15" t="s">
        <v>180</v>
      </c>
      <c r="D33" s="15" t="s">
        <v>181</v>
      </c>
      <c r="E33" s="15" t="s">
        <v>187</v>
      </c>
      <c r="F33" s="15" t="s">
        <v>197</v>
      </c>
      <c r="G33" s="13" t="s">
        <v>198</v>
      </c>
      <c r="H33" s="15" t="s">
        <v>199</v>
      </c>
      <c r="I33" s="15" t="s">
        <v>68</v>
      </c>
      <c r="J33" s="24">
        <v>44986</v>
      </c>
      <c r="K33" s="24">
        <v>45261</v>
      </c>
      <c r="L33" s="15" t="s">
        <v>69</v>
      </c>
      <c r="M33" s="15" t="s">
        <v>69</v>
      </c>
      <c r="N33" s="15" t="s">
        <v>200</v>
      </c>
      <c r="O33" s="15" t="s">
        <v>154</v>
      </c>
      <c r="P33" s="15">
        <v>102</v>
      </c>
      <c r="Q33" s="15">
        <v>100</v>
      </c>
      <c r="R33" s="30">
        <v>2</v>
      </c>
      <c r="S33" s="30">
        <v>1</v>
      </c>
      <c r="T33" s="30">
        <v>376</v>
      </c>
      <c r="U33" s="15">
        <v>1285</v>
      </c>
      <c r="V33" s="30">
        <v>1</v>
      </c>
      <c r="W33" s="30">
        <v>37</v>
      </c>
      <c r="X33" s="30">
        <v>108</v>
      </c>
      <c r="Y33" s="62" t="s">
        <v>155</v>
      </c>
      <c r="Z33" s="15" t="s">
        <v>156</v>
      </c>
      <c r="AA33" s="15">
        <v>100</v>
      </c>
      <c r="AB33" s="15">
        <v>100</v>
      </c>
    </row>
    <row r="34" ht="84" customHeight="1" spans="1:28">
      <c r="A34" s="9">
        <v>22</v>
      </c>
      <c r="B34" s="15" t="s">
        <v>61</v>
      </c>
      <c r="C34" s="15" t="s">
        <v>180</v>
      </c>
      <c r="D34" s="15" t="s">
        <v>201</v>
      </c>
      <c r="E34" s="15" t="s">
        <v>106</v>
      </c>
      <c r="F34" s="15" t="s">
        <v>202</v>
      </c>
      <c r="G34" s="13" t="s">
        <v>203</v>
      </c>
      <c r="H34" s="15" t="s">
        <v>204</v>
      </c>
      <c r="I34" s="15" t="s">
        <v>68</v>
      </c>
      <c r="J34" s="24">
        <v>44986</v>
      </c>
      <c r="K34" s="24">
        <v>45261</v>
      </c>
      <c r="L34" s="15" t="s">
        <v>69</v>
      </c>
      <c r="M34" s="15" t="s">
        <v>69</v>
      </c>
      <c r="N34" s="15" t="s">
        <v>205</v>
      </c>
      <c r="O34" s="15" t="s">
        <v>154</v>
      </c>
      <c r="P34" s="15">
        <v>161</v>
      </c>
      <c r="Q34" s="15">
        <v>100</v>
      </c>
      <c r="R34" s="30">
        <v>61</v>
      </c>
      <c r="S34" s="30">
        <v>1</v>
      </c>
      <c r="T34" s="30">
        <v>589</v>
      </c>
      <c r="U34" s="15">
        <v>1551</v>
      </c>
      <c r="V34" s="30">
        <v>1</v>
      </c>
      <c r="W34" s="30">
        <v>38</v>
      </c>
      <c r="X34" s="30">
        <v>110</v>
      </c>
      <c r="Y34" s="62" t="s">
        <v>155</v>
      </c>
      <c r="Z34" s="15" t="s">
        <v>156</v>
      </c>
      <c r="AA34" s="15">
        <v>100</v>
      </c>
      <c r="AB34" s="15">
        <v>100</v>
      </c>
    </row>
    <row r="35" ht="84" customHeight="1" spans="1:28">
      <c r="A35" s="9">
        <v>23</v>
      </c>
      <c r="B35" s="15" t="s">
        <v>61</v>
      </c>
      <c r="C35" s="15" t="s">
        <v>180</v>
      </c>
      <c r="D35" s="15" t="s">
        <v>181</v>
      </c>
      <c r="E35" s="15" t="s">
        <v>206</v>
      </c>
      <c r="F35" s="15" t="s">
        <v>207</v>
      </c>
      <c r="G35" s="13" t="s">
        <v>208</v>
      </c>
      <c r="H35" s="15" t="s">
        <v>209</v>
      </c>
      <c r="I35" s="15" t="s">
        <v>68</v>
      </c>
      <c r="J35" s="24">
        <v>44986</v>
      </c>
      <c r="K35" s="24">
        <v>45261</v>
      </c>
      <c r="L35" s="15" t="s">
        <v>69</v>
      </c>
      <c r="M35" s="15" t="s">
        <v>69</v>
      </c>
      <c r="N35" s="15" t="s">
        <v>210</v>
      </c>
      <c r="O35" s="15" t="s">
        <v>154</v>
      </c>
      <c r="P35" s="15">
        <v>102.96</v>
      </c>
      <c r="Q35" s="15">
        <v>100</v>
      </c>
      <c r="R35" s="30">
        <v>2.96</v>
      </c>
      <c r="S35" s="30">
        <v>1</v>
      </c>
      <c r="T35" s="30">
        <v>335</v>
      </c>
      <c r="U35" s="15">
        <v>1090</v>
      </c>
      <c r="V35" s="30">
        <v>1</v>
      </c>
      <c r="W35" s="30">
        <v>35</v>
      </c>
      <c r="X35" s="30">
        <v>100</v>
      </c>
      <c r="Y35" s="62" t="s">
        <v>155</v>
      </c>
      <c r="Z35" s="15" t="s">
        <v>156</v>
      </c>
      <c r="AA35" s="15">
        <v>100</v>
      </c>
      <c r="AB35" s="15">
        <v>100</v>
      </c>
    </row>
    <row r="36" ht="182" customHeight="1" spans="1:28">
      <c r="A36" s="9">
        <v>24</v>
      </c>
      <c r="B36" s="15" t="s">
        <v>61</v>
      </c>
      <c r="C36" s="15" t="s">
        <v>180</v>
      </c>
      <c r="D36" s="15" t="s">
        <v>181</v>
      </c>
      <c r="E36" s="15" t="s">
        <v>187</v>
      </c>
      <c r="F36" s="15" t="s">
        <v>211</v>
      </c>
      <c r="G36" s="13" t="s">
        <v>212</v>
      </c>
      <c r="H36" s="15" t="s">
        <v>213</v>
      </c>
      <c r="I36" s="15" t="s">
        <v>68</v>
      </c>
      <c r="J36" s="24">
        <v>44986</v>
      </c>
      <c r="K36" s="24">
        <v>45261</v>
      </c>
      <c r="L36" s="15" t="s">
        <v>69</v>
      </c>
      <c r="M36" s="15" t="s">
        <v>69</v>
      </c>
      <c r="N36" s="15" t="s">
        <v>214</v>
      </c>
      <c r="O36" s="15" t="s">
        <v>103</v>
      </c>
      <c r="P36" s="15">
        <v>33.42</v>
      </c>
      <c r="Q36" s="15">
        <v>30</v>
      </c>
      <c r="R36" s="30">
        <v>3.42</v>
      </c>
      <c r="S36" s="30"/>
      <c r="T36" s="30">
        <v>86</v>
      </c>
      <c r="U36" s="15">
        <v>232</v>
      </c>
      <c r="V36" s="30"/>
      <c r="W36" s="30">
        <v>24</v>
      </c>
      <c r="X36" s="15">
        <v>75</v>
      </c>
      <c r="Y36" s="15" t="s">
        <v>215</v>
      </c>
      <c r="Z36" s="15" t="s">
        <v>105</v>
      </c>
      <c r="AA36" s="15">
        <v>30</v>
      </c>
      <c r="AB36" s="15">
        <v>30</v>
      </c>
    </row>
    <row r="37" ht="84" customHeight="1" spans="1:28">
      <c r="A37" s="9">
        <v>25</v>
      </c>
      <c r="B37" s="15" t="s">
        <v>61</v>
      </c>
      <c r="C37" s="15" t="s">
        <v>180</v>
      </c>
      <c r="D37" s="15" t="s">
        <v>181</v>
      </c>
      <c r="E37" s="15" t="s">
        <v>216</v>
      </c>
      <c r="F37" s="15" t="s">
        <v>217</v>
      </c>
      <c r="G37" s="13" t="s">
        <v>218</v>
      </c>
      <c r="H37" s="15" t="s">
        <v>219</v>
      </c>
      <c r="I37" s="15" t="s">
        <v>68</v>
      </c>
      <c r="J37" s="24">
        <v>44986</v>
      </c>
      <c r="K37" s="24">
        <v>45261</v>
      </c>
      <c r="L37" s="15" t="s">
        <v>69</v>
      </c>
      <c r="M37" s="15" t="s">
        <v>69</v>
      </c>
      <c r="N37" s="15" t="s">
        <v>220</v>
      </c>
      <c r="O37" s="15" t="s">
        <v>171</v>
      </c>
      <c r="P37" s="15">
        <v>29.2</v>
      </c>
      <c r="Q37" s="15">
        <v>25</v>
      </c>
      <c r="R37" s="30">
        <v>4.2</v>
      </c>
      <c r="S37" s="30"/>
      <c r="T37" s="30">
        <v>276</v>
      </c>
      <c r="U37" s="15">
        <v>709</v>
      </c>
      <c r="V37" s="30"/>
      <c r="W37" s="30">
        <v>20</v>
      </c>
      <c r="X37" s="15">
        <v>56</v>
      </c>
      <c r="Y37" s="15" t="s">
        <v>221</v>
      </c>
      <c r="Z37" s="15" t="s">
        <v>105</v>
      </c>
      <c r="AA37" s="15">
        <v>25</v>
      </c>
      <c r="AB37" s="15">
        <v>25</v>
      </c>
    </row>
    <row r="38" ht="115" customHeight="1" spans="1:28">
      <c r="A38" s="9">
        <v>26</v>
      </c>
      <c r="B38" s="15" t="s">
        <v>61</v>
      </c>
      <c r="C38" s="15" t="s">
        <v>180</v>
      </c>
      <c r="D38" s="15" t="s">
        <v>181</v>
      </c>
      <c r="E38" s="15" t="s">
        <v>222</v>
      </c>
      <c r="F38" s="15" t="s">
        <v>223</v>
      </c>
      <c r="G38" s="13" t="s">
        <v>224</v>
      </c>
      <c r="H38" s="15" t="s">
        <v>225</v>
      </c>
      <c r="I38" s="15" t="s">
        <v>68</v>
      </c>
      <c r="J38" s="24">
        <v>44986</v>
      </c>
      <c r="K38" s="24">
        <v>45261</v>
      </c>
      <c r="L38" s="15" t="s">
        <v>69</v>
      </c>
      <c r="M38" s="15" t="s">
        <v>69</v>
      </c>
      <c r="N38" s="15" t="s">
        <v>226</v>
      </c>
      <c r="O38" s="15" t="s">
        <v>111</v>
      </c>
      <c r="P38" s="15">
        <v>23</v>
      </c>
      <c r="Q38" s="15">
        <v>20</v>
      </c>
      <c r="R38" s="30">
        <v>3</v>
      </c>
      <c r="S38" s="30"/>
      <c r="T38" s="30">
        <v>136</v>
      </c>
      <c r="U38" s="15">
        <v>427</v>
      </c>
      <c r="V38" s="30"/>
      <c r="W38" s="30">
        <v>52</v>
      </c>
      <c r="X38" s="15">
        <v>120</v>
      </c>
      <c r="Y38" s="15" t="s">
        <v>227</v>
      </c>
      <c r="Z38" s="15" t="s">
        <v>105</v>
      </c>
      <c r="AA38" s="15">
        <v>20</v>
      </c>
      <c r="AB38" s="15">
        <v>20</v>
      </c>
    </row>
    <row r="39" ht="84" customHeight="1" spans="1:28">
      <c r="A39" s="9">
        <v>27</v>
      </c>
      <c r="B39" s="15" t="s">
        <v>61</v>
      </c>
      <c r="C39" s="15" t="s">
        <v>180</v>
      </c>
      <c r="D39" s="15" t="s">
        <v>181</v>
      </c>
      <c r="E39" s="15" t="s">
        <v>228</v>
      </c>
      <c r="F39" s="15" t="s">
        <v>229</v>
      </c>
      <c r="G39" s="13" t="s">
        <v>230</v>
      </c>
      <c r="H39" s="15" t="s">
        <v>231</v>
      </c>
      <c r="I39" s="15" t="s">
        <v>68</v>
      </c>
      <c r="J39" s="24">
        <v>44986</v>
      </c>
      <c r="K39" s="24">
        <v>45261</v>
      </c>
      <c r="L39" s="15" t="s">
        <v>69</v>
      </c>
      <c r="M39" s="15" t="s">
        <v>69</v>
      </c>
      <c r="N39" s="15" t="s">
        <v>232</v>
      </c>
      <c r="O39" s="15" t="s">
        <v>111</v>
      </c>
      <c r="P39" s="15">
        <v>22.98</v>
      </c>
      <c r="Q39" s="15">
        <v>20</v>
      </c>
      <c r="R39" s="30">
        <v>2.98</v>
      </c>
      <c r="S39" s="30"/>
      <c r="T39" s="30">
        <v>47</v>
      </c>
      <c r="U39" s="15">
        <v>138</v>
      </c>
      <c r="V39" s="30"/>
      <c r="W39" s="30">
        <v>37</v>
      </c>
      <c r="X39" s="15">
        <v>102</v>
      </c>
      <c r="Y39" s="15" t="s">
        <v>233</v>
      </c>
      <c r="Z39" s="15" t="s">
        <v>105</v>
      </c>
      <c r="AA39" s="15">
        <v>20</v>
      </c>
      <c r="AB39" s="15">
        <v>20</v>
      </c>
    </row>
    <row r="40" ht="84" customHeight="1" spans="1:28">
      <c r="A40" s="9">
        <v>28</v>
      </c>
      <c r="B40" s="15" t="s">
        <v>61</v>
      </c>
      <c r="C40" s="15" t="s">
        <v>180</v>
      </c>
      <c r="D40" s="15" t="s">
        <v>181</v>
      </c>
      <c r="E40" s="15" t="s">
        <v>222</v>
      </c>
      <c r="F40" s="15" t="s">
        <v>234</v>
      </c>
      <c r="G40" s="13" t="s">
        <v>235</v>
      </c>
      <c r="H40" s="15" t="s">
        <v>236</v>
      </c>
      <c r="I40" s="15" t="s">
        <v>68</v>
      </c>
      <c r="J40" s="24">
        <v>44986</v>
      </c>
      <c r="K40" s="24">
        <v>45261</v>
      </c>
      <c r="L40" s="15" t="s">
        <v>69</v>
      </c>
      <c r="M40" s="15" t="s">
        <v>69</v>
      </c>
      <c r="N40" s="15" t="s">
        <v>237</v>
      </c>
      <c r="O40" s="15" t="s">
        <v>111</v>
      </c>
      <c r="P40" s="15">
        <v>22</v>
      </c>
      <c r="Q40" s="15">
        <v>20</v>
      </c>
      <c r="R40" s="30">
        <v>2</v>
      </c>
      <c r="S40" s="30"/>
      <c r="T40" s="30">
        <v>94</v>
      </c>
      <c r="U40" s="15">
        <v>274</v>
      </c>
      <c r="V40" s="30"/>
      <c r="W40" s="30">
        <v>18</v>
      </c>
      <c r="X40" s="15">
        <v>52</v>
      </c>
      <c r="Y40" s="15" t="s">
        <v>238</v>
      </c>
      <c r="Z40" s="15" t="s">
        <v>105</v>
      </c>
      <c r="AA40" s="15">
        <v>20</v>
      </c>
      <c r="AB40" s="15">
        <v>20</v>
      </c>
    </row>
    <row r="41" ht="84" customHeight="1" spans="1:28">
      <c r="A41" s="9">
        <v>29</v>
      </c>
      <c r="B41" s="15" t="s">
        <v>61</v>
      </c>
      <c r="C41" s="15" t="s">
        <v>180</v>
      </c>
      <c r="D41" s="15" t="s">
        <v>181</v>
      </c>
      <c r="E41" s="15" t="s">
        <v>182</v>
      </c>
      <c r="F41" s="15" t="s">
        <v>239</v>
      </c>
      <c r="G41" s="13" t="s">
        <v>240</v>
      </c>
      <c r="H41" s="15" t="s">
        <v>241</v>
      </c>
      <c r="I41" s="15" t="s">
        <v>68</v>
      </c>
      <c r="J41" s="24">
        <v>44986</v>
      </c>
      <c r="K41" s="24">
        <v>45261</v>
      </c>
      <c r="L41" s="15" t="s">
        <v>69</v>
      </c>
      <c r="M41" s="15" t="s">
        <v>69</v>
      </c>
      <c r="N41" s="15" t="s">
        <v>242</v>
      </c>
      <c r="O41" s="15" t="s">
        <v>111</v>
      </c>
      <c r="P41" s="15">
        <v>22.4</v>
      </c>
      <c r="Q41" s="15">
        <v>20</v>
      </c>
      <c r="R41" s="30">
        <v>2.4</v>
      </c>
      <c r="S41" s="30"/>
      <c r="T41" s="30">
        <v>72</v>
      </c>
      <c r="U41" s="15">
        <v>201</v>
      </c>
      <c r="V41" s="30"/>
      <c r="W41" s="30">
        <v>17</v>
      </c>
      <c r="X41" s="15">
        <v>52</v>
      </c>
      <c r="Y41" s="15" t="s">
        <v>243</v>
      </c>
      <c r="Z41" s="15" t="s">
        <v>105</v>
      </c>
      <c r="AA41" s="15">
        <v>20</v>
      </c>
      <c r="AB41" s="15">
        <v>20</v>
      </c>
    </row>
    <row r="42" ht="59" customHeight="1" spans="1:28">
      <c r="A42" s="9"/>
      <c r="B42" s="12" t="s">
        <v>244</v>
      </c>
      <c r="C42" s="9"/>
      <c r="D42" s="9"/>
      <c r="E42" s="9"/>
      <c r="F42" s="9"/>
      <c r="G42" s="9"/>
      <c r="H42" s="9"/>
      <c r="I42" s="9"/>
      <c r="J42" s="9"/>
      <c r="K42" s="9"/>
      <c r="L42" s="9"/>
      <c r="M42" s="9"/>
      <c r="N42" s="9"/>
      <c r="O42" s="9"/>
      <c r="P42" s="9"/>
      <c r="Q42" s="9"/>
      <c r="R42" s="9"/>
      <c r="S42" s="9"/>
      <c r="T42" s="9"/>
      <c r="U42" s="9"/>
      <c r="V42" s="9"/>
      <c r="W42" s="9"/>
      <c r="X42" s="9"/>
      <c r="Y42" s="9"/>
      <c r="Z42" s="9"/>
      <c r="AA42" s="58">
        <f>AA43+AA54</f>
        <v>153</v>
      </c>
      <c r="AB42" s="58"/>
    </row>
    <row r="43" ht="73" customHeight="1" spans="1:28">
      <c r="A43" s="9"/>
      <c r="B43" s="12" t="s">
        <v>245</v>
      </c>
      <c r="C43" s="9"/>
      <c r="D43" s="9"/>
      <c r="E43" s="9"/>
      <c r="F43" s="9"/>
      <c r="G43" s="9"/>
      <c r="H43" s="9"/>
      <c r="I43" s="9"/>
      <c r="J43" s="9"/>
      <c r="K43" s="9"/>
      <c r="L43" s="9"/>
      <c r="M43" s="9"/>
      <c r="N43" s="9"/>
      <c r="O43" s="9"/>
      <c r="P43" s="9"/>
      <c r="Q43" s="9"/>
      <c r="R43" s="9"/>
      <c r="S43" s="9"/>
      <c r="T43" s="9"/>
      <c r="U43" s="9"/>
      <c r="V43" s="9"/>
      <c r="W43" s="9"/>
      <c r="X43" s="9"/>
      <c r="Y43" s="9"/>
      <c r="Z43" s="9"/>
      <c r="AA43" s="58">
        <f>SUM(AA44:AA53)</f>
        <v>153</v>
      </c>
      <c r="AB43" s="58"/>
    </row>
    <row r="44" ht="85" customHeight="1" spans="1:28">
      <c r="A44" s="9">
        <v>30</v>
      </c>
      <c r="B44" s="15" t="s">
        <v>61</v>
      </c>
      <c r="C44" s="15" t="s">
        <v>246</v>
      </c>
      <c r="D44" s="15" t="s">
        <v>247</v>
      </c>
      <c r="E44" s="15" t="s">
        <v>248</v>
      </c>
      <c r="F44" s="15" t="s">
        <v>249</v>
      </c>
      <c r="G44" s="15" t="s">
        <v>250</v>
      </c>
      <c r="H44" s="15" t="s">
        <v>251</v>
      </c>
      <c r="I44" s="15" t="s">
        <v>252</v>
      </c>
      <c r="J44" s="33">
        <v>45170</v>
      </c>
      <c r="K44" s="33">
        <v>45261</v>
      </c>
      <c r="L44" s="15" t="s">
        <v>69</v>
      </c>
      <c r="M44" s="15" t="s">
        <v>253</v>
      </c>
      <c r="N44" s="34" t="s">
        <v>254</v>
      </c>
      <c r="O44" s="35" t="s">
        <v>255</v>
      </c>
      <c r="P44" s="35">
        <v>30</v>
      </c>
      <c r="Q44" s="35">
        <v>30</v>
      </c>
      <c r="R44" s="50"/>
      <c r="S44" s="50">
        <v>1</v>
      </c>
      <c r="T44" s="50">
        <v>162</v>
      </c>
      <c r="U44" s="50">
        <v>680</v>
      </c>
      <c r="V44" s="50">
        <v>1</v>
      </c>
      <c r="W44" s="18">
        <v>38</v>
      </c>
      <c r="X44" s="18">
        <v>116</v>
      </c>
      <c r="Y44" s="60" t="s">
        <v>256</v>
      </c>
      <c r="Z44" s="61" t="s">
        <v>257</v>
      </c>
      <c r="AA44" s="58">
        <v>30</v>
      </c>
      <c r="AB44" s="58">
        <v>30</v>
      </c>
    </row>
    <row r="45" ht="85" customHeight="1" spans="1:28">
      <c r="A45" s="9">
        <v>31</v>
      </c>
      <c r="B45" s="15" t="s">
        <v>61</v>
      </c>
      <c r="C45" s="15" t="s">
        <v>246</v>
      </c>
      <c r="D45" s="15" t="s">
        <v>247</v>
      </c>
      <c r="E45" s="15" t="s">
        <v>106</v>
      </c>
      <c r="F45" s="15" t="s">
        <v>258</v>
      </c>
      <c r="G45" s="15" t="s">
        <v>259</v>
      </c>
      <c r="H45" s="15" t="s">
        <v>260</v>
      </c>
      <c r="I45" s="15" t="s">
        <v>68</v>
      </c>
      <c r="J45" s="33">
        <v>45170</v>
      </c>
      <c r="K45" s="33">
        <v>45261</v>
      </c>
      <c r="L45" s="15" t="s">
        <v>69</v>
      </c>
      <c r="M45" s="15" t="s">
        <v>134</v>
      </c>
      <c r="N45" s="34" t="s">
        <v>261</v>
      </c>
      <c r="O45" s="35" t="s">
        <v>262</v>
      </c>
      <c r="P45" s="35">
        <v>20</v>
      </c>
      <c r="Q45" s="35">
        <v>20</v>
      </c>
      <c r="R45" s="50"/>
      <c r="S45" s="50">
        <v>1</v>
      </c>
      <c r="T45" s="50">
        <v>160</v>
      </c>
      <c r="U45" s="50">
        <v>650</v>
      </c>
      <c r="V45" s="50">
        <v>0</v>
      </c>
      <c r="W45" s="18">
        <v>20</v>
      </c>
      <c r="X45" s="18">
        <v>85</v>
      </c>
      <c r="Y45" s="60" t="s">
        <v>263</v>
      </c>
      <c r="Z45" s="61" t="s">
        <v>257</v>
      </c>
      <c r="AA45" s="58">
        <v>20</v>
      </c>
      <c r="AB45" s="58">
        <v>20</v>
      </c>
    </row>
    <row r="46" ht="85" customHeight="1" spans="1:28">
      <c r="A46" s="9">
        <v>32</v>
      </c>
      <c r="B46" s="15" t="s">
        <v>61</v>
      </c>
      <c r="C46" s="15" t="s">
        <v>246</v>
      </c>
      <c r="D46" s="15" t="s">
        <v>247</v>
      </c>
      <c r="E46" s="15" t="s">
        <v>264</v>
      </c>
      <c r="F46" s="15" t="s">
        <v>265</v>
      </c>
      <c r="G46" s="15" t="s">
        <v>266</v>
      </c>
      <c r="H46" s="15" t="s">
        <v>267</v>
      </c>
      <c r="I46" s="15" t="s">
        <v>252</v>
      </c>
      <c r="J46" s="33">
        <v>45170</v>
      </c>
      <c r="K46" s="33">
        <v>45261</v>
      </c>
      <c r="L46" s="15" t="s">
        <v>69</v>
      </c>
      <c r="M46" s="15" t="s">
        <v>268</v>
      </c>
      <c r="N46" s="34" t="s">
        <v>269</v>
      </c>
      <c r="O46" s="35" t="s">
        <v>270</v>
      </c>
      <c r="P46" s="35">
        <v>10</v>
      </c>
      <c r="Q46" s="35">
        <v>10</v>
      </c>
      <c r="R46" s="50"/>
      <c r="S46" s="50">
        <v>1</v>
      </c>
      <c r="T46" s="50">
        <v>120</v>
      </c>
      <c r="U46" s="50">
        <v>560</v>
      </c>
      <c r="V46" s="50">
        <v>0</v>
      </c>
      <c r="W46" s="18">
        <v>50</v>
      </c>
      <c r="X46" s="18">
        <v>192</v>
      </c>
      <c r="Y46" s="60" t="s">
        <v>271</v>
      </c>
      <c r="Z46" s="61" t="s">
        <v>272</v>
      </c>
      <c r="AA46" s="58">
        <v>10</v>
      </c>
      <c r="AB46" s="58">
        <v>10</v>
      </c>
    </row>
    <row r="47" ht="85" customHeight="1" spans="1:28">
      <c r="A47" s="9">
        <v>33</v>
      </c>
      <c r="B47" s="9" t="s">
        <v>61</v>
      </c>
      <c r="C47" s="9" t="s">
        <v>246</v>
      </c>
      <c r="D47" s="9" t="s">
        <v>247</v>
      </c>
      <c r="E47" s="9" t="s">
        <v>157</v>
      </c>
      <c r="F47" s="9" t="s">
        <v>273</v>
      </c>
      <c r="G47" s="15" t="s">
        <v>274</v>
      </c>
      <c r="H47" s="9" t="s">
        <v>275</v>
      </c>
      <c r="I47" s="9" t="s">
        <v>68</v>
      </c>
      <c r="J47" s="24">
        <v>45170</v>
      </c>
      <c r="K47" s="24">
        <v>45261</v>
      </c>
      <c r="L47" s="37" t="s">
        <v>69</v>
      </c>
      <c r="M47" s="9" t="s">
        <v>276</v>
      </c>
      <c r="N47" s="38" t="s">
        <v>277</v>
      </c>
      <c r="O47" s="39" t="s">
        <v>278</v>
      </c>
      <c r="P47" s="9">
        <v>10</v>
      </c>
      <c r="Q47" s="9">
        <v>10</v>
      </c>
      <c r="R47" s="9">
        <v>0</v>
      </c>
      <c r="S47" s="9">
        <v>1</v>
      </c>
      <c r="T47" s="9">
        <v>96</v>
      </c>
      <c r="U47" s="9">
        <v>295</v>
      </c>
      <c r="V47" s="9">
        <v>1</v>
      </c>
      <c r="W47" s="9">
        <v>24</v>
      </c>
      <c r="X47" s="9">
        <v>81</v>
      </c>
      <c r="Y47" s="63" t="s">
        <v>279</v>
      </c>
      <c r="Z47" s="63" t="s">
        <v>280</v>
      </c>
      <c r="AA47" s="58">
        <v>10</v>
      </c>
      <c r="AB47" s="58">
        <v>10</v>
      </c>
    </row>
    <row r="48" ht="97" customHeight="1" spans="1:28">
      <c r="A48" s="9">
        <v>34</v>
      </c>
      <c r="B48" s="15" t="s">
        <v>61</v>
      </c>
      <c r="C48" s="15" t="s">
        <v>246</v>
      </c>
      <c r="D48" s="15" t="s">
        <v>247</v>
      </c>
      <c r="E48" s="15" t="s">
        <v>157</v>
      </c>
      <c r="F48" s="15" t="s">
        <v>281</v>
      </c>
      <c r="G48" s="15" t="s">
        <v>282</v>
      </c>
      <c r="H48" s="15" t="s">
        <v>283</v>
      </c>
      <c r="I48" s="15" t="s">
        <v>284</v>
      </c>
      <c r="J48" s="33">
        <v>45170</v>
      </c>
      <c r="K48" s="33">
        <v>45261</v>
      </c>
      <c r="L48" s="15" t="s">
        <v>69</v>
      </c>
      <c r="M48" s="15" t="s">
        <v>276</v>
      </c>
      <c r="N48" s="34" t="s">
        <v>285</v>
      </c>
      <c r="O48" s="35" t="s">
        <v>286</v>
      </c>
      <c r="P48" s="35">
        <v>10</v>
      </c>
      <c r="Q48" s="35">
        <v>10</v>
      </c>
      <c r="R48" s="50">
        <v>0</v>
      </c>
      <c r="S48" s="50">
        <v>1</v>
      </c>
      <c r="T48" s="50">
        <v>180</v>
      </c>
      <c r="U48" s="50">
        <v>669</v>
      </c>
      <c r="V48" s="50">
        <v>1</v>
      </c>
      <c r="W48" s="18">
        <v>36</v>
      </c>
      <c r="X48" s="18">
        <v>113</v>
      </c>
      <c r="Y48" s="60" t="s">
        <v>287</v>
      </c>
      <c r="Z48" s="61" t="s">
        <v>280</v>
      </c>
      <c r="AA48" s="58">
        <v>10</v>
      </c>
      <c r="AB48" s="58">
        <v>10</v>
      </c>
    </row>
    <row r="49" ht="92" customHeight="1" spans="1:28">
      <c r="A49" s="9">
        <v>35</v>
      </c>
      <c r="B49" s="15" t="s">
        <v>61</v>
      </c>
      <c r="C49" s="15" t="s">
        <v>246</v>
      </c>
      <c r="D49" s="9" t="s">
        <v>247</v>
      </c>
      <c r="E49" s="15" t="s">
        <v>182</v>
      </c>
      <c r="F49" s="15" t="s">
        <v>288</v>
      </c>
      <c r="G49" s="15" t="s">
        <v>289</v>
      </c>
      <c r="H49" s="15" t="s">
        <v>290</v>
      </c>
      <c r="I49" s="15" t="s">
        <v>68</v>
      </c>
      <c r="J49" s="33">
        <v>45170</v>
      </c>
      <c r="K49" s="33">
        <v>45231</v>
      </c>
      <c r="L49" s="15" t="s">
        <v>69</v>
      </c>
      <c r="M49" s="15" t="s">
        <v>291</v>
      </c>
      <c r="N49" s="34" t="s">
        <v>292</v>
      </c>
      <c r="O49" s="35" t="s">
        <v>293</v>
      </c>
      <c r="P49" s="35">
        <v>30</v>
      </c>
      <c r="Q49" s="35">
        <v>30</v>
      </c>
      <c r="R49" s="50"/>
      <c r="S49" s="50">
        <v>1</v>
      </c>
      <c r="T49" s="50">
        <v>270</v>
      </c>
      <c r="U49" s="50">
        <v>993</v>
      </c>
      <c r="V49" s="50"/>
      <c r="W49" s="18">
        <v>68</v>
      </c>
      <c r="X49" s="18">
        <v>236</v>
      </c>
      <c r="Y49" s="60" t="s">
        <v>294</v>
      </c>
      <c r="Z49" s="61" t="s">
        <v>280</v>
      </c>
      <c r="AA49" s="58">
        <v>30</v>
      </c>
      <c r="AB49" s="58">
        <v>30</v>
      </c>
    </row>
    <row r="50" ht="92" customHeight="1" spans="1:28">
      <c r="A50" s="9">
        <v>36</v>
      </c>
      <c r="B50" s="15" t="s">
        <v>61</v>
      </c>
      <c r="C50" s="15" t="s">
        <v>246</v>
      </c>
      <c r="D50" s="15" t="s">
        <v>247</v>
      </c>
      <c r="E50" s="15" t="s">
        <v>98</v>
      </c>
      <c r="F50" s="15" t="s">
        <v>295</v>
      </c>
      <c r="G50" s="15" t="s">
        <v>296</v>
      </c>
      <c r="H50" s="15" t="s">
        <v>297</v>
      </c>
      <c r="I50" s="15" t="s">
        <v>298</v>
      </c>
      <c r="J50" s="33">
        <v>45170</v>
      </c>
      <c r="K50" s="33">
        <v>45231</v>
      </c>
      <c r="L50" s="15" t="s">
        <v>69</v>
      </c>
      <c r="M50" s="15" t="s">
        <v>299</v>
      </c>
      <c r="N50" s="34" t="s">
        <v>300</v>
      </c>
      <c r="O50" s="35" t="s">
        <v>301</v>
      </c>
      <c r="P50" s="35">
        <v>7</v>
      </c>
      <c r="Q50" s="35">
        <v>7</v>
      </c>
      <c r="R50" s="50"/>
      <c r="S50" s="50">
        <v>1</v>
      </c>
      <c r="T50" s="50">
        <v>25</v>
      </c>
      <c r="U50" s="50">
        <v>82</v>
      </c>
      <c r="V50" s="50">
        <v>0</v>
      </c>
      <c r="W50" s="18">
        <v>11</v>
      </c>
      <c r="X50" s="18">
        <v>40</v>
      </c>
      <c r="Y50" s="60" t="s">
        <v>302</v>
      </c>
      <c r="Z50" s="61" t="s">
        <v>257</v>
      </c>
      <c r="AA50" s="58">
        <v>7</v>
      </c>
      <c r="AB50" s="58">
        <v>7</v>
      </c>
    </row>
    <row r="51" ht="92" customHeight="1" spans="1:28">
      <c r="A51" s="9">
        <v>37</v>
      </c>
      <c r="B51" s="15" t="s">
        <v>61</v>
      </c>
      <c r="C51" s="15" t="s">
        <v>246</v>
      </c>
      <c r="D51" s="15" t="s">
        <v>247</v>
      </c>
      <c r="E51" s="15" t="s">
        <v>206</v>
      </c>
      <c r="F51" s="15" t="s">
        <v>303</v>
      </c>
      <c r="G51" s="15" t="s">
        <v>304</v>
      </c>
      <c r="H51" s="15" t="s">
        <v>305</v>
      </c>
      <c r="I51" s="15" t="s">
        <v>252</v>
      </c>
      <c r="J51" s="33">
        <v>45170</v>
      </c>
      <c r="K51" s="33">
        <v>45261</v>
      </c>
      <c r="L51" s="15" t="s">
        <v>69</v>
      </c>
      <c r="M51" s="15" t="s">
        <v>306</v>
      </c>
      <c r="N51" s="34" t="s">
        <v>307</v>
      </c>
      <c r="O51" s="35" t="s">
        <v>270</v>
      </c>
      <c r="P51" s="35">
        <v>10</v>
      </c>
      <c r="Q51" s="35">
        <v>10</v>
      </c>
      <c r="R51" s="50"/>
      <c r="S51" s="50">
        <v>1</v>
      </c>
      <c r="T51" s="50">
        <v>28</v>
      </c>
      <c r="U51" s="50">
        <v>230</v>
      </c>
      <c r="V51" s="50">
        <v>0</v>
      </c>
      <c r="W51" s="18">
        <v>13</v>
      </c>
      <c r="X51" s="18">
        <v>43</v>
      </c>
      <c r="Y51" s="60" t="s">
        <v>308</v>
      </c>
      <c r="Z51" s="61" t="s">
        <v>257</v>
      </c>
      <c r="AA51" s="58">
        <v>10</v>
      </c>
      <c r="AB51" s="58">
        <v>10</v>
      </c>
    </row>
    <row r="52" ht="92" customHeight="1" spans="1:28">
      <c r="A52" s="9">
        <v>38</v>
      </c>
      <c r="B52" s="15" t="s">
        <v>61</v>
      </c>
      <c r="C52" s="15" t="s">
        <v>246</v>
      </c>
      <c r="D52" s="9" t="s">
        <v>247</v>
      </c>
      <c r="E52" s="15" t="s">
        <v>228</v>
      </c>
      <c r="F52" s="15" t="s">
        <v>309</v>
      </c>
      <c r="G52" s="15" t="s">
        <v>310</v>
      </c>
      <c r="H52" s="15" t="s">
        <v>311</v>
      </c>
      <c r="I52" s="15" t="s">
        <v>312</v>
      </c>
      <c r="J52" s="33">
        <v>45200</v>
      </c>
      <c r="K52" s="33">
        <v>45261</v>
      </c>
      <c r="L52" s="15" t="s">
        <v>69</v>
      </c>
      <c r="M52" s="15" t="s">
        <v>228</v>
      </c>
      <c r="N52" s="15" t="s">
        <v>313</v>
      </c>
      <c r="O52" s="35" t="s">
        <v>314</v>
      </c>
      <c r="P52" s="35">
        <v>6</v>
      </c>
      <c r="Q52" s="35">
        <v>6</v>
      </c>
      <c r="R52" s="50"/>
      <c r="S52" s="50">
        <v>1</v>
      </c>
      <c r="T52" s="50">
        <v>62</v>
      </c>
      <c r="U52" s="50">
        <v>216</v>
      </c>
      <c r="V52" s="50">
        <v>0</v>
      </c>
      <c r="W52" s="18">
        <v>12</v>
      </c>
      <c r="X52" s="18">
        <v>36</v>
      </c>
      <c r="Y52" s="15" t="s">
        <v>315</v>
      </c>
      <c r="Z52" s="18" t="s">
        <v>257</v>
      </c>
      <c r="AA52" s="58">
        <v>6</v>
      </c>
      <c r="AB52" s="58">
        <v>6</v>
      </c>
    </row>
    <row r="53" ht="92" customHeight="1" spans="1:28">
      <c r="A53" s="9">
        <v>39</v>
      </c>
      <c r="B53" s="13" t="s">
        <v>61</v>
      </c>
      <c r="C53" s="13" t="s">
        <v>246</v>
      </c>
      <c r="D53" s="13" t="s">
        <v>247</v>
      </c>
      <c r="E53" s="17" t="s">
        <v>316</v>
      </c>
      <c r="F53" s="17" t="s">
        <v>317</v>
      </c>
      <c r="G53" s="17" t="s">
        <v>318</v>
      </c>
      <c r="H53" s="17" t="s">
        <v>319</v>
      </c>
      <c r="I53" s="17" t="s">
        <v>68</v>
      </c>
      <c r="J53" s="24">
        <v>45139</v>
      </c>
      <c r="K53" s="31">
        <v>45261</v>
      </c>
      <c r="L53" s="9" t="s">
        <v>69</v>
      </c>
      <c r="M53" s="17" t="s">
        <v>320</v>
      </c>
      <c r="N53" s="17" t="s">
        <v>321</v>
      </c>
      <c r="O53" s="17" t="s">
        <v>322</v>
      </c>
      <c r="P53" s="40">
        <v>20</v>
      </c>
      <c r="Q53" s="40">
        <v>20</v>
      </c>
      <c r="R53" s="17" t="s">
        <v>323</v>
      </c>
      <c r="S53" s="17" t="s">
        <v>324</v>
      </c>
      <c r="T53" s="17" t="s">
        <v>325</v>
      </c>
      <c r="U53" s="17" t="s">
        <v>326</v>
      </c>
      <c r="V53" s="17" t="s">
        <v>324</v>
      </c>
      <c r="W53" s="17" t="s">
        <v>327</v>
      </c>
      <c r="X53" s="17" t="s">
        <v>328</v>
      </c>
      <c r="Y53" s="63" t="s">
        <v>329</v>
      </c>
      <c r="Z53" s="60" t="s">
        <v>330</v>
      </c>
      <c r="AA53" s="64">
        <v>20</v>
      </c>
      <c r="AB53" s="64">
        <v>20</v>
      </c>
    </row>
    <row r="54" ht="55" customHeight="1" spans="1:28">
      <c r="A54" s="9"/>
      <c r="B54" s="9" t="s">
        <v>331</v>
      </c>
      <c r="C54" s="9"/>
      <c r="D54" s="9"/>
      <c r="E54" s="9"/>
      <c r="F54" s="9"/>
      <c r="G54" s="9"/>
      <c r="H54" s="9"/>
      <c r="I54" s="9"/>
      <c r="J54" s="9"/>
      <c r="K54" s="9"/>
      <c r="L54" s="9"/>
      <c r="M54" s="9"/>
      <c r="N54" s="9"/>
      <c r="O54" s="9"/>
      <c r="P54" s="9"/>
      <c r="Q54" s="9"/>
      <c r="R54" s="9"/>
      <c r="S54" s="9"/>
      <c r="T54" s="9"/>
      <c r="U54" s="9"/>
      <c r="V54" s="9"/>
      <c r="W54" s="9"/>
      <c r="X54" s="9"/>
      <c r="Y54" s="9"/>
      <c r="Z54" s="9"/>
      <c r="AA54" s="58">
        <f>SUM(AA55:AA57)</f>
        <v>0</v>
      </c>
      <c r="AB54" s="58"/>
    </row>
    <row r="55" ht="94" customHeight="1" spans="1:28">
      <c r="A55" s="9">
        <v>40</v>
      </c>
      <c r="B55" s="9" t="s">
        <v>61</v>
      </c>
      <c r="C55" s="9" t="s">
        <v>246</v>
      </c>
      <c r="D55" s="12" t="s">
        <v>332</v>
      </c>
      <c r="E55" s="9" t="s">
        <v>333</v>
      </c>
      <c r="F55" s="9"/>
      <c r="G55" s="13" t="s">
        <v>334</v>
      </c>
      <c r="H55" s="9" t="s">
        <v>335</v>
      </c>
      <c r="I55" s="9" t="s">
        <v>68</v>
      </c>
      <c r="J55" s="24">
        <v>44896</v>
      </c>
      <c r="K55" s="24">
        <v>44986</v>
      </c>
      <c r="L55" s="9" t="s">
        <v>15</v>
      </c>
      <c r="M55" s="9" t="s">
        <v>69</v>
      </c>
      <c r="N55" s="25" t="s">
        <v>336</v>
      </c>
      <c r="O55" s="9" t="s">
        <v>337</v>
      </c>
      <c r="P55" s="9">
        <v>58</v>
      </c>
      <c r="Q55" s="9">
        <v>58</v>
      </c>
      <c r="R55" s="9"/>
      <c r="S55" s="47"/>
      <c r="T55" s="47"/>
      <c r="U55" s="47"/>
      <c r="V55" s="47"/>
      <c r="W55" s="47"/>
      <c r="X55" s="47"/>
      <c r="Y55" s="25" t="s">
        <v>338</v>
      </c>
      <c r="Z55" s="25" t="s">
        <v>339</v>
      </c>
      <c r="AA55" s="58">
        <v>-58</v>
      </c>
      <c r="AB55" s="58">
        <v>0</v>
      </c>
    </row>
    <row r="56" ht="158" customHeight="1" spans="1:28">
      <c r="A56" s="9">
        <v>41</v>
      </c>
      <c r="B56" s="15" t="s">
        <v>61</v>
      </c>
      <c r="C56" s="15" t="s">
        <v>246</v>
      </c>
      <c r="D56" s="15" t="s">
        <v>332</v>
      </c>
      <c r="E56" s="18" t="s">
        <v>340</v>
      </c>
      <c r="F56" s="18" t="s">
        <v>341</v>
      </c>
      <c r="G56" s="18" t="s">
        <v>342</v>
      </c>
      <c r="H56" s="18" t="s">
        <v>343</v>
      </c>
      <c r="I56" s="18" t="s">
        <v>68</v>
      </c>
      <c r="J56" s="31">
        <v>45139</v>
      </c>
      <c r="K56" s="31">
        <v>45200</v>
      </c>
      <c r="L56" s="15" t="s">
        <v>15</v>
      </c>
      <c r="M56" s="15" t="s">
        <v>340</v>
      </c>
      <c r="N56" s="38" t="s">
        <v>344</v>
      </c>
      <c r="O56" s="18" t="s">
        <v>345</v>
      </c>
      <c r="P56" s="15">
        <v>38</v>
      </c>
      <c r="Q56" s="15">
        <v>38</v>
      </c>
      <c r="R56" s="15"/>
      <c r="S56" s="15">
        <v>1</v>
      </c>
      <c r="T56" s="51">
        <v>72</v>
      </c>
      <c r="U56" s="51">
        <v>320</v>
      </c>
      <c r="V56" s="15">
        <v>0</v>
      </c>
      <c r="W56" s="51">
        <v>11</v>
      </c>
      <c r="X56" s="51">
        <v>32</v>
      </c>
      <c r="Y56" s="18" t="s">
        <v>346</v>
      </c>
      <c r="Z56" s="18" t="s">
        <v>347</v>
      </c>
      <c r="AA56" s="58">
        <v>38</v>
      </c>
      <c r="AB56" s="58">
        <v>38</v>
      </c>
    </row>
    <row r="57" ht="135" customHeight="1" spans="1:28">
      <c r="A57" s="9">
        <v>42</v>
      </c>
      <c r="B57" s="15" t="s">
        <v>61</v>
      </c>
      <c r="C57" s="15" t="s">
        <v>246</v>
      </c>
      <c r="D57" s="15" t="s">
        <v>332</v>
      </c>
      <c r="E57" s="18" t="s">
        <v>340</v>
      </c>
      <c r="F57" s="18" t="s">
        <v>348</v>
      </c>
      <c r="G57" s="18" t="s">
        <v>349</v>
      </c>
      <c r="H57" s="18" t="s">
        <v>350</v>
      </c>
      <c r="I57" s="18" t="s">
        <v>68</v>
      </c>
      <c r="J57" s="31">
        <v>45139</v>
      </c>
      <c r="K57" s="31">
        <v>45200</v>
      </c>
      <c r="L57" s="15" t="s">
        <v>15</v>
      </c>
      <c r="M57" s="15" t="s">
        <v>340</v>
      </c>
      <c r="N57" s="18" t="s">
        <v>351</v>
      </c>
      <c r="O57" s="18" t="s">
        <v>352</v>
      </c>
      <c r="P57" s="15">
        <v>20</v>
      </c>
      <c r="Q57" s="15">
        <v>20</v>
      </c>
      <c r="R57" s="15"/>
      <c r="S57" s="15">
        <v>1</v>
      </c>
      <c r="T57" s="51">
        <v>43</v>
      </c>
      <c r="U57" s="51">
        <v>185</v>
      </c>
      <c r="V57" s="15">
        <v>0</v>
      </c>
      <c r="W57" s="51">
        <v>12</v>
      </c>
      <c r="X57" s="51">
        <v>34</v>
      </c>
      <c r="Y57" s="18" t="s">
        <v>353</v>
      </c>
      <c r="Z57" s="18" t="s">
        <v>347</v>
      </c>
      <c r="AA57" s="58">
        <v>20</v>
      </c>
      <c r="AB57" s="58">
        <v>20</v>
      </c>
    </row>
    <row r="58" ht="61" customHeight="1" spans="1:28">
      <c r="A58" s="9"/>
      <c r="B58" s="11" t="s">
        <v>354</v>
      </c>
      <c r="C58" s="15"/>
      <c r="D58" s="15"/>
      <c r="E58" s="18"/>
      <c r="F58" s="18"/>
      <c r="G58" s="18"/>
      <c r="H58" s="18"/>
      <c r="I58" s="18"/>
      <c r="J58" s="31"/>
      <c r="K58" s="31"/>
      <c r="L58" s="15"/>
      <c r="M58" s="15"/>
      <c r="N58" s="18"/>
      <c r="O58" s="18"/>
      <c r="P58" s="15"/>
      <c r="Q58" s="15"/>
      <c r="R58" s="15"/>
      <c r="S58" s="15"/>
      <c r="T58" s="51"/>
      <c r="U58" s="51"/>
      <c r="V58" s="15"/>
      <c r="W58" s="51"/>
      <c r="X58" s="51"/>
      <c r="Y58" s="18"/>
      <c r="Z58" s="18"/>
      <c r="AA58" s="58">
        <f>AA59+AA61</f>
        <v>-595</v>
      </c>
      <c r="AB58" s="58"/>
    </row>
    <row r="59" ht="54" customHeight="1" spans="1:28">
      <c r="A59" s="9"/>
      <c r="B59" s="12" t="s">
        <v>355</v>
      </c>
      <c r="C59" s="9"/>
      <c r="D59" s="9"/>
      <c r="E59" s="9"/>
      <c r="F59" s="9"/>
      <c r="G59" s="19"/>
      <c r="H59" s="9"/>
      <c r="I59" s="9"/>
      <c r="J59" s="41"/>
      <c r="K59" s="41"/>
      <c r="L59" s="9"/>
      <c r="M59" s="9"/>
      <c r="N59" s="25"/>
      <c r="O59" s="9"/>
      <c r="P59" s="27">
        <f t="shared" ref="P59:X59" si="0">SUM(P60:P61)</f>
        <v>50</v>
      </c>
      <c r="Q59" s="27">
        <f t="shared" si="0"/>
        <v>50</v>
      </c>
      <c r="R59" s="27"/>
      <c r="S59" s="47">
        <f t="shared" si="0"/>
        <v>100</v>
      </c>
      <c r="T59" s="47">
        <f t="shared" si="0"/>
        <v>1500</v>
      </c>
      <c r="U59" s="47">
        <f t="shared" si="0"/>
        <v>5250</v>
      </c>
      <c r="V59" s="47">
        <f t="shared" si="0"/>
        <v>50</v>
      </c>
      <c r="W59" s="47">
        <f t="shared" si="0"/>
        <v>100</v>
      </c>
      <c r="X59" s="47">
        <f t="shared" si="0"/>
        <v>350</v>
      </c>
      <c r="Y59" s="25"/>
      <c r="Z59" s="25"/>
      <c r="AA59" s="58">
        <v>75</v>
      </c>
      <c r="AB59" s="58">
        <v>125</v>
      </c>
    </row>
    <row r="60" ht="100" customHeight="1" spans="1:28">
      <c r="A60" s="9">
        <v>43</v>
      </c>
      <c r="B60" s="9" t="s">
        <v>356</v>
      </c>
      <c r="C60" s="9" t="s">
        <v>357</v>
      </c>
      <c r="D60" s="9" t="s">
        <v>358</v>
      </c>
      <c r="E60" s="9" t="s">
        <v>359</v>
      </c>
      <c r="F60" s="9" t="s">
        <v>360</v>
      </c>
      <c r="G60" s="13" t="s">
        <v>361</v>
      </c>
      <c r="H60" s="9" t="s">
        <v>362</v>
      </c>
      <c r="I60" s="9" t="s">
        <v>68</v>
      </c>
      <c r="J60" s="42">
        <v>44927</v>
      </c>
      <c r="K60" s="42">
        <v>45261</v>
      </c>
      <c r="L60" s="9" t="s">
        <v>15</v>
      </c>
      <c r="M60" s="9" t="s">
        <v>15</v>
      </c>
      <c r="N60" s="25" t="s">
        <v>363</v>
      </c>
      <c r="O60" s="9" t="s">
        <v>364</v>
      </c>
      <c r="P60" s="27">
        <v>50</v>
      </c>
      <c r="Q60" s="27">
        <v>50</v>
      </c>
      <c r="R60" s="27"/>
      <c r="S60" s="47">
        <v>100</v>
      </c>
      <c r="T60" s="47">
        <v>1500</v>
      </c>
      <c r="U60" s="47">
        <v>5250</v>
      </c>
      <c r="V60" s="47">
        <v>50</v>
      </c>
      <c r="W60" s="47">
        <v>100</v>
      </c>
      <c r="X60" s="47">
        <v>350</v>
      </c>
      <c r="Y60" s="65" t="s">
        <v>365</v>
      </c>
      <c r="Z60" s="25" t="s">
        <v>366</v>
      </c>
      <c r="AA60" s="58">
        <v>75</v>
      </c>
      <c r="AB60" s="58">
        <v>125</v>
      </c>
    </row>
    <row r="61" ht="55" customHeight="1" spans="1:28">
      <c r="A61" s="9"/>
      <c r="B61" s="12" t="s">
        <v>367</v>
      </c>
      <c r="C61" s="15"/>
      <c r="D61" s="15"/>
      <c r="E61" s="18"/>
      <c r="F61" s="18"/>
      <c r="G61" s="18"/>
      <c r="H61" s="18"/>
      <c r="I61" s="18"/>
      <c r="J61" s="31"/>
      <c r="K61" s="31"/>
      <c r="L61" s="15"/>
      <c r="M61" s="15"/>
      <c r="N61" s="18"/>
      <c r="O61" s="18"/>
      <c r="P61" s="15"/>
      <c r="Q61" s="15"/>
      <c r="R61" s="15"/>
      <c r="S61" s="15"/>
      <c r="T61" s="51"/>
      <c r="U61" s="51"/>
      <c r="V61" s="15"/>
      <c r="W61" s="51"/>
      <c r="X61" s="51"/>
      <c r="Y61" s="18"/>
      <c r="Z61" s="18"/>
      <c r="AA61" s="58">
        <v>-670</v>
      </c>
      <c r="AB61" s="58"/>
    </row>
    <row r="62" ht="55" customHeight="1" spans="1:28">
      <c r="A62" s="9"/>
      <c r="B62" s="9" t="s">
        <v>368</v>
      </c>
      <c r="C62" s="9"/>
      <c r="D62" s="9"/>
      <c r="E62" s="20"/>
      <c r="F62" s="9"/>
      <c r="G62" s="19"/>
      <c r="H62" s="9"/>
      <c r="I62" s="9"/>
      <c r="J62" s="36"/>
      <c r="K62" s="36"/>
      <c r="L62" s="9"/>
      <c r="M62" s="20"/>
      <c r="N62" s="25"/>
      <c r="O62" s="9"/>
      <c r="P62" s="27"/>
      <c r="Q62" s="27"/>
      <c r="R62" s="15"/>
      <c r="S62" s="15"/>
      <c r="T62" s="51"/>
      <c r="U62" s="51"/>
      <c r="V62" s="15"/>
      <c r="W62" s="51"/>
      <c r="X62" s="51"/>
      <c r="Y62" s="18"/>
      <c r="Z62" s="18"/>
      <c r="AA62" s="58">
        <v>-670</v>
      </c>
      <c r="AB62" s="58"/>
    </row>
    <row r="63" ht="55" customHeight="1" spans="1:28">
      <c r="A63" s="9">
        <v>44</v>
      </c>
      <c r="B63" s="12" t="s">
        <v>356</v>
      </c>
      <c r="C63" s="12" t="s">
        <v>369</v>
      </c>
      <c r="D63" s="12" t="s">
        <v>370</v>
      </c>
      <c r="E63" s="12" t="s">
        <v>333</v>
      </c>
      <c r="F63" s="12"/>
      <c r="G63" s="13" t="s">
        <v>371</v>
      </c>
      <c r="H63" s="12" t="s">
        <v>372</v>
      </c>
      <c r="I63" s="12" t="s">
        <v>373</v>
      </c>
      <c r="J63" s="43">
        <v>44927</v>
      </c>
      <c r="K63" s="43">
        <v>45261</v>
      </c>
      <c r="L63" s="44" t="s">
        <v>18</v>
      </c>
      <c r="M63" s="12" t="s">
        <v>18</v>
      </c>
      <c r="N63" s="45" t="s">
        <v>374</v>
      </c>
      <c r="O63" s="12" t="s">
        <v>375</v>
      </c>
      <c r="P63" s="46">
        <v>670</v>
      </c>
      <c r="Q63" s="52">
        <v>0</v>
      </c>
      <c r="R63" s="15"/>
      <c r="S63" s="53">
        <v>261</v>
      </c>
      <c r="T63" s="53">
        <v>670</v>
      </c>
      <c r="U63" s="53">
        <v>670</v>
      </c>
      <c r="V63" s="53">
        <v>146</v>
      </c>
      <c r="W63" s="53">
        <v>670</v>
      </c>
      <c r="X63" s="53">
        <v>670</v>
      </c>
      <c r="Y63" s="45" t="s">
        <v>376</v>
      </c>
      <c r="Z63" s="45" t="s">
        <v>377</v>
      </c>
      <c r="AA63" s="58">
        <v>-670</v>
      </c>
      <c r="AB63" s="58">
        <v>0</v>
      </c>
    </row>
    <row r="64" ht="55" customHeight="1" spans="1:28">
      <c r="A64" s="9"/>
      <c r="B64" s="11" t="s">
        <v>378</v>
      </c>
      <c r="C64" s="9"/>
      <c r="D64" s="9"/>
      <c r="E64" s="9"/>
      <c r="F64" s="9"/>
      <c r="G64" s="9"/>
      <c r="H64" s="9"/>
      <c r="I64" s="9"/>
      <c r="J64" s="9"/>
      <c r="K64" s="9"/>
      <c r="L64" s="9"/>
      <c r="M64" s="9"/>
      <c r="N64" s="9"/>
      <c r="O64" s="9"/>
      <c r="P64" s="9"/>
      <c r="Q64" s="9"/>
      <c r="R64" s="9"/>
      <c r="S64" s="9"/>
      <c r="T64" s="9"/>
      <c r="U64" s="9"/>
      <c r="V64" s="9"/>
      <c r="W64" s="9"/>
      <c r="X64" s="9"/>
      <c r="Y64" s="9"/>
      <c r="Z64" s="9"/>
      <c r="AA64" s="58">
        <f>AA65+AA112</f>
        <v>3494.95</v>
      </c>
      <c r="AB64" s="58"/>
    </row>
    <row r="65" ht="55" customHeight="1" spans="1:28">
      <c r="A65" s="9"/>
      <c r="B65" s="12" t="s">
        <v>379</v>
      </c>
      <c r="C65" s="9"/>
      <c r="D65" s="9"/>
      <c r="E65" s="9"/>
      <c r="F65" s="9"/>
      <c r="G65" s="9"/>
      <c r="H65" s="9"/>
      <c r="I65" s="9"/>
      <c r="J65" s="9"/>
      <c r="K65" s="9"/>
      <c r="L65" s="9"/>
      <c r="M65" s="9"/>
      <c r="N65" s="9"/>
      <c r="O65" s="9"/>
      <c r="P65" s="9"/>
      <c r="Q65" s="9"/>
      <c r="R65" s="9"/>
      <c r="S65" s="9"/>
      <c r="T65" s="9"/>
      <c r="U65" s="9"/>
      <c r="V65" s="9"/>
      <c r="W65" s="9"/>
      <c r="X65" s="9"/>
      <c r="Y65" s="9"/>
      <c r="Z65" s="9"/>
      <c r="AA65" s="58">
        <f>AA66+AA83+AA88+AA94</f>
        <v>3279.95</v>
      </c>
      <c r="AB65" s="58"/>
    </row>
    <row r="66" ht="55" customHeight="1" spans="1:28">
      <c r="A66" s="9"/>
      <c r="B66" s="12" t="s">
        <v>380</v>
      </c>
      <c r="C66" s="9"/>
      <c r="D66" s="9"/>
      <c r="E66" s="9"/>
      <c r="F66" s="9"/>
      <c r="G66" s="9"/>
      <c r="H66" s="9"/>
      <c r="I66" s="9"/>
      <c r="J66" s="9"/>
      <c r="K66" s="9"/>
      <c r="L66" s="9"/>
      <c r="M66" s="9"/>
      <c r="N66" s="9"/>
      <c r="O66" s="9"/>
      <c r="P66" s="9"/>
      <c r="Q66" s="9"/>
      <c r="R66" s="9"/>
      <c r="S66" s="9"/>
      <c r="T66" s="9"/>
      <c r="U66" s="9"/>
      <c r="V66" s="9"/>
      <c r="W66" s="9"/>
      <c r="X66" s="9"/>
      <c r="Y66" s="9"/>
      <c r="Z66" s="9"/>
      <c r="AA66" s="58">
        <f>SUM(AA67:AA82)</f>
        <v>337</v>
      </c>
      <c r="AB66" s="58"/>
    </row>
    <row r="67" ht="96" customHeight="1" spans="1:28">
      <c r="A67" s="50">
        <v>45</v>
      </c>
      <c r="B67" s="15" t="s">
        <v>381</v>
      </c>
      <c r="C67" s="15" t="s">
        <v>382</v>
      </c>
      <c r="D67" s="15" t="s">
        <v>383</v>
      </c>
      <c r="E67" s="15" t="s">
        <v>106</v>
      </c>
      <c r="F67" s="15" t="s">
        <v>384</v>
      </c>
      <c r="G67" s="15" t="s">
        <v>385</v>
      </c>
      <c r="H67" s="15" t="s">
        <v>386</v>
      </c>
      <c r="I67" s="15" t="s">
        <v>387</v>
      </c>
      <c r="J67" s="33">
        <v>45200</v>
      </c>
      <c r="K67" s="33">
        <v>45261</v>
      </c>
      <c r="L67" s="15" t="s">
        <v>17</v>
      </c>
      <c r="M67" s="15" t="s">
        <v>134</v>
      </c>
      <c r="N67" s="34" t="s">
        <v>388</v>
      </c>
      <c r="O67" s="35" t="s">
        <v>389</v>
      </c>
      <c r="P67" s="35">
        <v>140</v>
      </c>
      <c r="Q67" s="35">
        <v>110</v>
      </c>
      <c r="R67" s="50">
        <v>30</v>
      </c>
      <c r="S67" s="50">
        <v>1</v>
      </c>
      <c r="T67" s="50">
        <v>1186</v>
      </c>
      <c r="U67" s="50">
        <v>3922</v>
      </c>
      <c r="V67" s="50">
        <v>1</v>
      </c>
      <c r="W67" s="18">
        <v>232</v>
      </c>
      <c r="X67" s="18">
        <v>700</v>
      </c>
      <c r="Y67" s="60" t="s">
        <v>390</v>
      </c>
      <c r="Z67" s="61" t="s">
        <v>391</v>
      </c>
      <c r="AA67" s="58">
        <v>110</v>
      </c>
      <c r="AB67" s="35">
        <v>110</v>
      </c>
    </row>
    <row r="68" ht="96" customHeight="1" spans="1:28">
      <c r="A68" s="9">
        <v>46</v>
      </c>
      <c r="B68" s="15" t="s">
        <v>381</v>
      </c>
      <c r="C68" s="15" t="s">
        <v>382</v>
      </c>
      <c r="D68" s="15" t="s">
        <v>383</v>
      </c>
      <c r="E68" s="15" t="s">
        <v>98</v>
      </c>
      <c r="F68" s="15" t="s">
        <v>392</v>
      </c>
      <c r="G68" s="15" t="s">
        <v>393</v>
      </c>
      <c r="H68" s="15" t="s">
        <v>394</v>
      </c>
      <c r="I68" s="15" t="s">
        <v>312</v>
      </c>
      <c r="J68" s="36" t="s">
        <v>395</v>
      </c>
      <c r="K68" s="36" t="s">
        <v>396</v>
      </c>
      <c r="L68" s="15" t="s">
        <v>17</v>
      </c>
      <c r="M68" s="15" t="s">
        <v>299</v>
      </c>
      <c r="N68" s="15" t="s">
        <v>397</v>
      </c>
      <c r="O68" s="15" t="s">
        <v>398</v>
      </c>
      <c r="P68" s="40">
        <v>10</v>
      </c>
      <c r="Q68" s="40">
        <v>10</v>
      </c>
      <c r="R68" s="40"/>
      <c r="S68" s="15">
        <v>1</v>
      </c>
      <c r="T68" s="15">
        <v>35</v>
      </c>
      <c r="U68" s="15">
        <v>160</v>
      </c>
      <c r="V68" s="15">
        <v>1</v>
      </c>
      <c r="W68" s="15">
        <v>16</v>
      </c>
      <c r="X68" s="15">
        <v>52</v>
      </c>
      <c r="Y68" s="15" t="s">
        <v>399</v>
      </c>
      <c r="Z68" s="15" t="s">
        <v>400</v>
      </c>
      <c r="AA68" s="58">
        <v>10</v>
      </c>
      <c r="AB68" s="40">
        <v>10</v>
      </c>
    </row>
    <row r="69" ht="96" customHeight="1" spans="1:28">
      <c r="A69" s="50">
        <v>47</v>
      </c>
      <c r="B69" s="15" t="s">
        <v>381</v>
      </c>
      <c r="C69" s="15" t="s">
        <v>382</v>
      </c>
      <c r="D69" s="15" t="s">
        <v>383</v>
      </c>
      <c r="E69" s="15" t="s">
        <v>98</v>
      </c>
      <c r="F69" s="15" t="s">
        <v>401</v>
      </c>
      <c r="G69" s="15" t="s">
        <v>402</v>
      </c>
      <c r="H69" s="15" t="s">
        <v>403</v>
      </c>
      <c r="I69" s="15" t="s">
        <v>68</v>
      </c>
      <c r="J69" s="36" t="s">
        <v>395</v>
      </c>
      <c r="K69" s="36" t="s">
        <v>396</v>
      </c>
      <c r="L69" s="15" t="s">
        <v>17</v>
      </c>
      <c r="M69" s="15" t="s">
        <v>299</v>
      </c>
      <c r="N69" s="15" t="s">
        <v>404</v>
      </c>
      <c r="O69" s="15" t="s">
        <v>405</v>
      </c>
      <c r="P69" s="40">
        <v>5</v>
      </c>
      <c r="Q69" s="40">
        <v>5</v>
      </c>
      <c r="R69" s="40"/>
      <c r="S69" s="15">
        <v>1</v>
      </c>
      <c r="T69" s="15">
        <v>20</v>
      </c>
      <c r="U69" s="15">
        <v>67</v>
      </c>
      <c r="V69" s="15">
        <v>1</v>
      </c>
      <c r="W69" s="15">
        <v>4</v>
      </c>
      <c r="X69" s="15">
        <v>10</v>
      </c>
      <c r="Y69" s="15" t="s">
        <v>406</v>
      </c>
      <c r="Z69" s="15" t="s">
        <v>400</v>
      </c>
      <c r="AA69" s="58">
        <v>5</v>
      </c>
      <c r="AB69" s="40">
        <v>5</v>
      </c>
    </row>
    <row r="70" ht="132" customHeight="1" spans="1:28">
      <c r="A70" s="9">
        <v>48</v>
      </c>
      <c r="B70" s="66" t="s">
        <v>381</v>
      </c>
      <c r="C70" s="66" t="s">
        <v>382</v>
      </c>
      <c r="D70" s="66" t="s">
        <v>383</v>
      </c>
      <c r="E70" s="66" t="s">
        <v>98</v>
      </c>
      <c r="F70" s="66" t="s">
        <v>407</v>
      </c>
      <c r="G70" s="15" t="s">
        <v>408</v>
      </c>
      <c r="H70" s="66" t="s">
        <v>409</v>
      </c>
      <c r="I70" s="66" t="s">
        <v>68</v>
      </c>
      <c r="J70" s="85" t="s">
        <v>410</v>
      </c>
      <c r="K70" s="85" t="s">
        <v>396</v>
      </c>
      <c r="L70" s="66" t="s">
        <v>17</v>
      </c>
      <c r="M70" s="66" t="s">
        <v>299</v>
      </c>
      <c r="N70" s="66" t="s">
        <v>411</v>
      </c>
      <c r="O70" s="66" t="s">
        <v>398</v>
      </c>
      <c r="P70" s="86">
        <v>10</v>
      </c>
      <c r="Q70" s="86">
        <v>10</v>
      </c>
      <c r="R70" s="86"/>
      <c r="S70" s="66">
        <v>1</v>
      </c>
      <c r="T70" s="66">
        <v>25</v>
      </c>
      <c r="U70" s="66">
        <v>80</v>
      </c>
      <c r="V70" s="66">
        <v>1</v>
      </c>
      <c r="W70" s="66">
        <v>4</v>
      </c>
      <c r="X70" s="66">
        <v>12</v>
      </c>
      <c r="Y70" s="66" t="s">
        <v>412</v>
      </c>
      <c r="Z70" s="66" t="s">
        <v>400</v>
      </c>
      <c r="AA70" s="58">
        <v>10</v>
      </c>
      <c r="AB70" s="86">
        <v>10</v>
      </c>
    </row>
    <row r="71" ht="106" customHeight="1" spans="1:28">
      <c r="A71" s="50">
        <v>49</v>
      </c>
      <c r="B71" s="13" t="s">
        <v>381</v>
      </c>
      <c r="C71" s="13" t="s">
        <v>382</v>
      </c>
      <c r="D71" s="13" t="s">
        <v>383</v>
      </c>
      <c r="E71" s="15" t="s">
        <v>222</v>
      </c>
      <c r="F71" s="15" t="s">
        <v>223</v>
      </c>
      <c r="G71" s="15" t="s">
        <v>413</v>
      </c>
      <c r="H71" s="15" t="s">
        <v>414</v>
      </c>
      <c r="I71" s="15" t="s">
        <v>68</v>
      </c>
      <c r="J71" s="33">
        <v>45170</v>
      </c>
      <c r="K71" s="33">
        <v>45261</v>
      </c>
      <c r="L71" s="15" t="s">
        <v>17</v>
      </c>
      <c r="M71" s="15" t="s">
        <v>415</v>
      </c>
      <c r="N71" s="34" t="s">
        <v>416</v>
      </c>
      <c r="O71" s="35" t="s">
        <v>177</v>
      </c>
      <c r="P71" s="35">
        <v>5</v>
      </c>
      <c r="Q71" s="35">
        <v>5</v>
      </c>
      <c r="R71" s="50"/>
      <c r="S71" s="50">
        <v>1</v>
      </c>
      <c r="T71" s="50">
        <v>25</v>
      </c>
      <c r="U71" s="50">
        <v>120</v>
      </c>
      <c r="V71" s="50">
        <v>1</v>
      </c>
      <c r="W71" s="18">
        <v>6</v>
      </c>
      <c r="X71" s="18">
        <v>26</v>
      </c>
      <c r="Y71" s="118" t="s">
        <v>417</v>
      </c>
      <c r="Z71" s="119" t="s">
        <v>391</v>
      </c>
      <c r="AA71" s="58">
        <v>5</v>
      </c>
      <c r="AB71" s="35">
        <v>5</v>
      </c>
    </row>
    <row r="72" ht="106" customHeight="1" spans="1:28">
      <c r="A72" s="9">
        <v>50</v>
      </c>
      <c r="B72" s="13" t="s">
        <v>381</v>
      </c>
      <c r="C72" s="13" t="s">
        <v>382</v>
      </c>
      <c r="D72" s="13" t="s">
        <v>383</v>
      </c>
      <c r="E72" s="15" t="s">
        <v>222</v>
      </c>
      <c r="F72" s="15" t="s">
        <v>418</v>
      </c>
      <c r="G72" s="15" t="s">
        <v>419</v>
      </c>
      <c r="H72" s="15" t="s">
        <v>420</v>
      </c>
      <c r="I72" s="15" t="s">
        <v>312</v>
      </c>
      <c r="J72" s="33">
        <v>45170</v>
      </c>
      <c r="K72" s="33">
        <v>45261</v>
      </c>
      <c r="L72" s="15" t="s">
        <v>17</v>
      </c>
      <c r="M72" s="15" t="s">
        <v>415</v>
      </c>
      <c r="N72" s="34" t="s">
        <v>421</v>
      </c>
      <c r="O72" s="35" t="s">
        <v>422</v>
      </c>
      <c r="P72" s="35">
        <v>10</v>
      </c>
      <c r="Q72" s="35">
        <v>10</v>
      </c>
      <c r="R72" s="50"/>
      <c r="S72" s="50">
        <v>1</v>
      </c>
      <c r="T72" s="50">
        <v>817</v>
      </c>
      <c r="U72" s="50">
        <v>2780</v>
      </c>
      <c r="V72" s="50">
        <v>1</v>
      </c>
      <c r="W72" s="18">
        <v>84</v>
      </c>
      <c r="X72" s="18">
        <v>255</v>
      </c>
      <c r="Y72" s="118" t="s">
        <v>423</v>
      </c>
      <c r="Z72" s="119" t="s">
        <v>391</v>
      </c>
      <c r="AA72" s="58">
        <v>10</v>
      </c>
      <c r="AB72" s="35">
        <v>10</v>
      </c>
    </row>
    <row r="73" ht="106" customHeight="1" spans="1:28">
      <c r="A73" s="50">
        <v>51</v>
      </c>
      <c r="B73" s="15" t="s">
        <v>381</v>
      </c>
      <c r="C73" s="15" t="s">
        <v>382</v>
      </c>
      <c r="D73" s="15" t="s">
        <v>383</v>
      </c>
      <c r="E73" s="15" t="s">
        <v>157</v>
      </c>
      <c r="F73" s="15" t="s">
        <v>281</v>
      </c>
      <c r="G73" s="15" t="s">
        <v>424</v>
      </c>
      <c r="H73" s="15" t="s">
        <v>425</v>
      </c>
      <c r="I73" s="15" t="s">
        <v>68</v>
      </c>
      <c r="J73" s="33">
        <v>45170</v>
      </c>
      <c r="K73" s="33">
        <v>45290</v>
      </c>
      <c r="L73" s="15" t="s">
        <v>17</v>
      </c>
      <c r="M73" s="15" t="s">
        <v>276</v>
      </c>
      <c r="N73" s="34" t="s">
        <v>426</v>
      </c>
      <c r="O73" s="35" t="s">
        <v>427</v>
      </c>
      <c r="P73" s="35">
        <v>10</v>
      </c>
      <c r="Q73" s="35">
        <v>10</v>
      </c>
      <c r="R73" s="50">
        <v>0</v>
      </c>
      <c r="S73" s="50">
        <v>1</v>
      </c>
      <c r="T73" s="50">
        <v>21</v>
      </c>
      <c r="U73" s="50">
        <v>79</v>
      </c>
      <c r="V73" s="50">
        <v>0</v>
      </c>
      <c r="W73" s="18">
        <v>16</v>
      </c>
      <c r="X73" s="18">
        <v>50</v>
      </c>
      <c r="Y73" s="63" t="s">
        <v>428</v>
      </c>
      <c r="Z73" s="63" t="s">
        <v>429</v>
      </c>
      <c r="AA73" s="58">
        <v>10</v>
      </c>
      <c r="AB73" s="35">
        <v>10</v>
      </c>
    </row>
    <row r="74" ht="106" customHeight="1" spans="1:28">
      <c r="A74" s="9">
        <v>52</v>
      </c>
      <c r="B74" s="9" t="s">
        <v>430</v>
      </c>
      <c r="C74" s="9" t="s">
        <v>382</v>
      </c>
      <c r="D74" s="13" t="s">
        <v>383</v>
      </c>
      <c r="E74" s="15" t="s">
        <v>182</v>
      </c>
      <c r="F74" s="15" t="s">
        <v>288</v>
      </c>
      <c r="G74" s="15" t="s">
        <v>431</v>
      </c>
      <c r="H74" s="15" t="s">
        <v>432</v>
      </c>
      <c r="I74" s="15" t="s">
        <v>68</v>
      </c>
      <c r="J74" s="87">
        <v>44927</v>
      </c>
      <c r="K74" s="24">
        <v>45200</v>
      </c>
      <c r="L74" s="15" t="s">
        <v>17</v>
      </c>
      <c r="M74" s="15" t="s">
        <v>291</v>
      </c>
      <c r="N74" s="15" t="s">
        <v>433</v>
      </c>
      <c r="O74" s="15" t="s">
        <v>434</v>
      </c>
      <c r="P74" s="15">
        <v>63</v>
      </c>
      <c r="Q74" s="50">
        <v>63</v>
      </c>
      <c r="R74" s="15">
        <v>0</v>
      </c>
      <c r="S74" s="15">
        <v>1</v>
      </c>
      <c r="T74" s="15">
        <v>426</v>
      </c>
      <c r="U74" s="15">
        <v>1426</v>
      </c>
      <c r="V74" s="15">
        <v>0</v>
      </c>
      <c r="W74" s="15">
        <v>59</v>
      </c>
      <c r="X74" s="15">
        <v>249</v>
      </c>
      <c r="Y74" s="15" t="s">
        <v>435</v>
      </c>
      <c r="Z74" s="18" t="s">
        <v>436</v>
      </c>
      <c r="AA74" s="58">
        <v>63</v>
      </c>
      <c r="AB74" s="50">
        <v>63</v>
      </c>
    </row>
    <row r="75" ht="106" customHeight="1" spans="1:28">
      <c r="A75" s="50">
        <v>53</v>
      </c>
      <c r="B75" s="15" t="s">
        <v>381</v>
      </c>
      <c r="C75" s="15" t="s">
        <v>382</v>
      </c>
      <c r="D75" s="15" t="s">
        <v>383</v>
      </c>
      <c r="E75" s="15" t="s">
        <v>437</v>
      </c>
      <c r="F75" s="15" t="s">
        <v>438</v>
      </c>
      <c r="G75" s="15" t="s">
        <v>439</v>
      </c>
      <c r="H75" s="15" t="s">
        <v>440</v>
      </c>
      <c r="I75" s="15" t="s">
        <v>68</v>
      </c>
      <c r="J75" s="33">
        <v>45170</v>
      </c>
      <c r="K75" s="33">
        <v>45261</v>
      </c>
      <c r="L75" s="15" t="s">
        <v>17</v>
      </c>
      <c r="M75" s="15" t="s">
        <v>441</v>
      </c>
      <c r="N75" s="34" t="s">
        <v>442</v>
      </c>
      <c r="O75" s="35" t="s">
        <v>443</v>
      </c>
      <c r="P75" s="35">
        <v>30</v>
      </c>
      <c r="Q75" s="35">
        <v>30</v>
      </c>
      <c r="R75" s="50"/>
      <c r="S75" s="50">
        <v>1</v>
      </c>
      <c r="T75" s="50">
        <v>167</v>
      </c>
      <c r="U75" s="50">
        <v>656</v>
      </c>
      <c r="V75" s="50">
        <v>1</v>
      </c>
      <c r="W75" s="18">
        <v>39</v>
      </c>
      <c r="X75" s="18">
        <v>113</v>
      </c>
      <c r="Y75" s="60" t="s">
        <v>444</v>
      </c>
      <c r="Z75" s="61" t="s">
        <v>445</v>
      </c>
      <c r="AA75" s="58">
        <v>30</v>
      </c>
      <c r="AB75" s="35">
        <v>30</v>
      </c>
    </row>
    <row r="76" ht="92" customHeight="1" spans="1:28">
      <c r="A76" s="9">
        <v>54</v>
      </c>
      <c r="B76" s="15" t="s">
        <v>381</v>
      </c>
      <c r="C76" s="15" t="s">
        <v>446</v>
      </c>
      <c r="D76" s="15" t="s">
        <v>383</v>
      </c>
      <c r="E76" s="15" t="s">
        <v>447</v>
      </c>
      <c r="F76" s="15" t="s">
        <v>448</v>
      </c>
      <c r="G76" s="15" t="s">
        <v>449</v>
      </c>
      <c r="H76" s="15" t="s">
        <v>450</v>
      </c>
      <c r="I76" s="15" t="s">
        <v>68</v>
      </c>
      <c r="J76" s="24">
        <v>45047</v>
      </c>
      <c r="K76" s="24">
        <v>45200</v>
      </c>
      <c r="L76" s="15" t="s">
        <v>17</v>
      </c>
      <c r="M76" s="15" t="s">
        <v>451</v>
      </c>
      <c r="N76" s="18" t="s">
        <v>452</v>
      </c>
      <c r="O76" s="15" t="s">
        <v>453</v>
      </c>
      <c r="P76" s="15">
        <v>5</v>
      </c>
      <c r="Q76" s="50">
        <v>5</v>
      </c>
      <c r="R76" s="15">
        <v>5</v>
      </c>
      <c r="S76" s="15">
        <v>1</v>
      </c>
      <c r="T76" s="15">
        <v>310</v>
      </c>
      <c r="U76" s="15">
        <v>1200</v>
      </c>
      <c r="V76" s="15">
        <v>0</v>
      </c>
      <c r="W76" s="15">
        <v>58</v>
      </c>
      <c r="X76" s="15">
        <v>175</v>
      </c>
      <c r="Y76" s="60" t="s">
        <v>454</v>
      </c>
      <c r="Z76" s="60" t="s">
        <v>455</v>
      </c>
      <c r="AA76" s="58">
        <v>5</v>
      </c>
      <c r="AB76" s="50">
        <v>5</v>
      </c>
    </row>
    <row r="77" ht="92" customHeight="1" spans="1:28">
      <c r="A77" s="50">
        <v>55</v>
      </c>
      <c r="B77" s="67" t="s">
        <v>381</v>
      </c>
      <c r="C77" s="67" t="s">
        <v>382</v>
      </c>
      <c r="D77" s="15" t="s">
        <v>383</v>
      </c>
      <c r="E77" s="67" t="s">
        <v>456</v>
      </c>
      <c r="F77" s="67" t="s">
        <v>457</v>
      </c>
      <c r="G77" s="9" t="s">
        <v>458</v>
      </c>
      <c r="H77" s="67" t="s">
        <v>459</v>
      </c>
      <c r="I77" s="67" t="s">
        <v>68</v>
      </c>
      <c r="J77" s="88" t="s">
        <v>410</v>
      </c>
      <c r="K77" s="88" t="s">
        <v>396</v>
      </c>
      <c r="L77" s="67" t="s">
        <v>17</v>
      </c>
      <c r="M77" s="67" t="s">
        <v>460</v>
      </c>
      <c r="N77" s="67" t="s">
        <v>461</v>
      </c>
      <c r="O77" s="67" t="s">
        <v>462</v>
      </c>
      <c r="P77" s="67">
        <v>10</v>
      </c>
      <c r="Q77" s="67">
        <v>10</v>
      </c>
      <c r="R77" s="67">
        <v>0</v>
      </c>
      <c r="S77" s="67">
        <v>1</v>
      </c>
      <c r="T77" s="67">
        <v>5</v>
      </c>
      <c r="U77" s="67">
        <v>13</v>
      </c>
      <c r="V77" s="67">
        <v>1</v>
      </c>
      <c r="W77" s="67">
        <v>5</v>
      </c>
      <c r="X77" s="67">
        <v>3</v>
      </c>
      <c r="Y77" s="15" t="s">
        <v>463</v>
      </c>
      <c r="Z77" s="67" t="s">
        <v>464</v>
      </c>
      <c r="AA77" s="58">
        <v>10</v>
      </c>
      <c r="AB77" s="67">
        <v>10</v>
      </c>
    </row>
    <row r="78" ht="92" customHeight="1" spans="1:28">
      <c r="A78" s="9">
        <v>56</v>
      </c>
      <c r="B78" s="67" t="s">
        <v>381</v>
      </c>
      <c r="C78" s="67" t="s">
        <v>382</v>
      </c>
      <c r="D78" s="15" t="s">
        <v>383</v>
      </c>
      <c r="E78" s="67" t="s">
        <v>456</v>
      </c>
      <c r="F78" s="67" t="s">
        <v>465</v>
      </c>
      <c r="G78" s="67" t="s">
        <v>466</v>
      </c>
      <c r="H78" s="67" t="s">
        <v>467</v>
      </c>
      <c r="I78" s="67" t="s">
        <v>312</v>
      </c>
      <c r="J78" s="88" t="s">
        <v>410</v>
      </c>
      <c r="K78" s="88" t="s">
        <v>396</v>
      </c>
      <c r="L78" s="67" t="s">
        <v>17</v>
      </c>
      <c r="M78" s="67" t="s">
        <v>460</v>
      </c>
      <c r="N78" s="67" t="s">
        <v>468</v>
      </c>
      <c r="O78" s="67" t="s">
        <v>469</v>
      </c>
      <c r="P78" s="67">
        <v>10</v>
      </c>
      <c r="Q78" s="67">
        <v>10</v>
      </c>
      <c r="R78" s="67">
        <v>0</v>
      </c>
      <c r="S78" s="67">
        <v>1</v>
      </c>
      <c r="T78" s="67">
        <v>30</v>
      </c>
      <c r="U78" s="67">
        <v>123</v>
      </c>
      <c r="V78" s="67">
        <v>1</v>
      </c>
      <c r="W78" s="67">
        <v>3</v>
      </c>
      <c r="X78" s="67">
        <v>11</v>
      </c>
      <c r="Y78" s="15" t="s">
        <v>470</v>
      </c>
      <c r="Z78" s="67" t="s">
        <v>464</v>
      </c>
      <c r="AA78" s="58">
        <v>10</v>
      </c>
      <c r="AB78" s="67">
        <v>10</v>
      </c>
    </row>
    <row r="79" ht="106" customHeight="1" spans="1:28">
      <c r="A79" s="50">
        <v>57</v>
      </c>
      <c r="B79" s="67" t="s">
        <v>381</v>
      </c>
      <c r="C79" s="67" t="s">
        <v>382</v>
      </c>
      <c r="D79" s="15" t="s">
        <v>383</v>
      </c>
      <c r="E79" s="67" t="s">
        <v>456</v>
      </c>
      <c r="F79" s="67" t="s">
        <v>471</v>
      </c>
      <c r="G79" s="67" t="s">
        <v>472</v>
      </c>
      <c r="H79" s="67" t="s">
        <v>473</v>
      </c>
      <c r="I79" s="67" t="s">
        <v>68</v>
      </c>
      <c r="J79" s="88" t="s">
        <v>410</v>
      </c>
      <c r="K79" s="88" t="s">
        <v>396</v>
      </c>
      <c r="L79" s="67" t="s">
        <v>17</v>
      </c>
      <c r="M79" s="67" t="s">
        <v>460</v>
      </c>
      <c r="N79" s="89" t="s">
        <v>474</v>
      </c>
      <c r="O79" s="67" t="s">
        <v>475</v>
      </c>
      <c r="P79" s="67">
        <v>6</v>
      </c>
      <c r="Q79" s="67">
        <v>6</v>
      </c>
      <c r="R79" s="67">
        <v>0</v>
      </c>
      <c r="S79" s="67">
        <v>1</v>
      </c>
      <c r="T79" s="67">
        <v>162</v>
      </c>
      <c r="U79" s="67">
        <v>528</v>
      </c>
      <c r="V79" s="67">
        <v>1</v>
      </c>
      <c r="W79" s="67">
        <v>51</v>
      </c>
      <c r="X79" s="67">
        <v>132</v>
      </c>
      <c r="Y79" s="15" t="s">
        <v>476</v>
      </c>
      <c r="Z79" s="67" t="s">
        <v>464</v>
      </c>
      <c r="AA79" s="58">
        <v>6</v>
      </c>
      <c r="AB79" s="67">
        <v>6</v>
      </c>
    </row>
    <row r="80" ht="106" customHeight="1" spans="1:28">
      <c r="A80" s="9">
        <v>58</v>
      </c>
      <c r="B80" s="15" t="s">
        <v>381</v>
      </c>
      <c r="C80" s="15" t="s">
        <v>382</v>
      </c>
      <c r="D80" s="15" t="s">
        <v>383</v>
      </c>
      <c r="E80" s="15" t="s">
        <v>98</v>
      </c>
      <c r="F80" s="15" t="s">
        <v>477</v>
      </c>
      <c r="G80" s="15" t="s">
        <v>478</v>
      </c>
      <c r="H80" s="15" t="s">
        <v>479</v>
      </c>
      <c r="I80" s="15" t="s">
        <v>312</v>
      </c>
      <c r="J80" s="36" t="s">
        <v>410</v>
      </c>
      <c r="K80" s="36" t="s">
        <v>396</v>
      </c>
      <c r="L80" s="15" t="s">
        <v>19</v>
      </c>
      <c r="M80" s="15" t="s">
        <v>299</v>
      </c>
      <c r="N80" s="15" t="s">
        <v>480</v>
      </c>
      <c r="O80" s="15" t="s">
        <v>481</v>
      </c>
      <c r="P80" s="35">
        <v>8</v>
      </c>
      <c r="Q80" s="35">
        <v>8</v>
      </c>
      <c r="R80" s="35"/>
      <c r="S80" s="15">
        <v>1</v>
      </c>
      <c r="T80" s="15">
        <v>40</v>
      </c>
      <c r="U80" s="15">
        <v>170</v>
      </c>
      <c r="V80" s="15">
        <v>1</v>
      </c>
      <c r="W80" s="15">
        <v>19</v>
      </c>
      <c r="X80" s="15">
        <v>65</v>
      </c>
      <c r="Y80" s="15" t="s">
        <v>482</v>
      </c>
      <c r="Z80" s="15" t="s">
        <v>483</v>
      </c>
      <c r="AA80" s="58">
        <v>8</v>
      </c>
      <c r="AB80" s="35">
        <v>8</v>
      </c>
    </row>
    <row r="81" ht="94" customHeight="1" spans="1:28">
      <c r="A81" s="50">
        <v>59</v>
      </c>
      <c r="B81" s="13" t="s">
        <v>381</v>
      </c>
      <c r="C81" s="13" t="s">
        <v>382</v>
      </c>
      <c r="D81" s="13" t="s">
        <v>383</v>
      </c>
      <c r="E81" s="68" t="s">
        <v>222</v>
      </c>
      <c r="F81" s="9" t="s">
        <v>484</v>
      </c>
      <c r="G81" s="15" t="s">
        <v>485</v>
      </c>
      <c r="H81" s="9" t="s">
        <v>486</v>
      </c>
      <c r="I81" s="9" t="s">
        <v>312</v>
      </c>
      <c r="J81" s="24">
        <v>44652</v>
      </c>
      <c r="K81" s="24">
        <v>45261</v>
      </c>
      <c r="L81" s="9" t="s">
        <v>19</v>
      </c>
      <c r="M81" s="9" t="s">
        <v>415</v>
      </c>
      <c r="N81" s="9" t="s">
        <v>487</v>
      </c>
      <c r="O81" s="19" t="s">
        <v>488</v>
      </c>
      <c r="P81" s="19">
        <v>40</v>
      </c>
      <c r="Q81" s="19">
        <v>40</v>
      </c>
      <c r="R81" s="19">
        <v>0</v>
      </c>
      <c r="S81" s="19">
        <v>4</v>
      </c>
      <c r="T81" s="19">
        <v>2210</v>
      </c>
      <c r="U81" s="19">
        <v>10532</v>
      </c>
      <c r="V81" s="19">
        <v>1</v>
      </c>
      <c r="W81" s="19">
        <v>325</v>
      </c>
      <c r="X81" s="19">
        <v>1266</v>
      </c>
      <c r="Y81" s="118" t="s">
        <v>489</v>
      </c>
      <c r="Z81" s="119" t="s">
        <v>391</v>
      </c>
      <c r="AA81" s="58">
        <v>40</v>
      </c>
      <c r="AB81" s="19">
        <v>40</v>
      </c>
    </row>
    <row r="82" ht="94" customHeight="1" spans="1:28">
      <c r="A82" s="9">
        <v>60</v>
      </c>
      <c r="B82" s="9" t="s">
        <v>381</v>
      </c>
      <c r="C82" s="9" t="s">
        <v>382</v>
      </c>
      <c r="D82" s="9" t="s">
        <v>383</v>
      </c>
      <c r="E82" s="9" t="s">
        <v>216</v>
      </c>
      <c r="F82" s="9" t="s">
        <v>490</v>
      </c>
      <c r="G82" s="15" t="s">
        <v>491</v>
      </c>
      <c r="H82" s="9" t="s">
        <v>492</v>
      </c>
      <c r="I82" s="9" t="s">
        <v>68</v>
      </c>
      <c r="J82" s="24">
        <v>45108</v>
      </c>
      <c r="K82" s="24">
        <v>45261</v>
      </c>
      <c r="L82" s="9" t="s">
        <v>19</v>
      </c>
      <c r="M82" s="9" t="s">
        <v>493</v>
      </c>
      <c r="N82" s="25" t="s">
        <v>494</v>
      </c>
      <c r="O82" s="9" t="s">
        <v>495</v>
      </c>
      <c r="P82" s="27">
        <v>5</v>
      </c>
      <c r="Q82" s="27">
        <v>5</v>
      </c>
      <c r="R82" s="27">
        <v>0</v>
      </c>
      <c r="S82" s="47">
        <v>1</v>
      </c>
      <c r="T82" s="47">
        <v>200</v>
      </c>
      <c r="U82" s="47">
        <v>1000</v>
      </c>
      <c r="V82" s="47">
        <v>1</v>
      </c>
      <c r="W82" s="47">
        <v>43</v>
      </c>
      <c r="X82" s="47">
        <v>157</v>
      </c>
      <c r="Y82" s="120" t="s">
        <v>496</v>
      </c>
      <c r="Z82" s="120" t="s">
        <v>497</v>
      </c>
      <c r="AA82" s="58">
        <v>5</v>
      </c>
      <c r="AB82" s="27">
        <v>5</v>
      </c>
    </row>
    <row r="83" ht="55" customHeight="1" spans="1:28">
      <c r="A83" s="9"/>
      <c r="B83" s="12" t="s">
        <v>498</v>
      </c>
      <c r="C83" s="9"/>
      <c r="D83" s="9"/>
      <c r="E83" s="9"/>
      <c r="F83" s="9"/>
      <c r="G83" s="9"/>
      <c r="H83" s="9"/>
      <c r="I83" s="9"/>
      <c r="J83" s="9"/>
      <c r="K83" s="9"/>
      <c r="L83" s="9"/>
      <c r="M83" s="9"/>
      <c r="N83" s="9"/>
      <c r="O83" s="9"/>
      <c r="P83" s="9"/>
      <c r="Q83" s="9"/>
      <c r="R83" s="9"/>
      <c r="S83" s="9"/>
      <c r="T83" s="9"/>
      <c r="U83" s="9"/>
      <c r="V83" s="9"/>
      <c r="W83" s="9"/>
      <c r="X83" s="9"/>
      <c r="Y83" s="9"/>
      <c r="Z83" s="9"/>
      <c r="AA83" s="58">
        <f>SUM(AA84:AA87)</f>
        <v>64</v>
      </c>
      <c r="AB83" s="58"/>
    </row>
    <row r="84" ht="107" customHeight="1" spans="1:28">
      <c r="A84" s="9">
        <v>61</v>
      </c>
      <c r="B84" s="15" t="s">
        <v>381</v>
      </c>
      <c r="C84" s="15" t="s">
        <v>382</v>
      </c>
      <c r="D84" s="15" t="s">
        <v>499</v>
      </c>
      <c r="E84" s="9" t="s">
        <v>182</v>
      </c>
      <c r="F84" s="9" t="s">
        <v>500</v>
      </c>
      <c r="G84" s="9" t="s">
        <v>501</v>
      </c>
      <c r="H84" s="9" t="s">
        <v>502</v>
      </c>
      <c r="I84" s="9" t="s">
        <v>68</v>
      </c>
      <c r="J84" s="24">
        <v>45200</v>
      </c>
      <c r="K84" s="24">
        <v>45291</v>
      </c>
      <c r="L84" s="9" t="s">
        <v>69</v>
      </c>
      <c r="M84" s="9" t="s">
        <v>291</v>
      </c>
      <c r="N84" s="9" t="s">
        <v>503</v>
      </c>
      <c r="O84" s="9" t="s">
        <v>398</v>
      </c>
      <c r="P84" s="9">
        <v>10</v>
      </c>
      <c r="Q84" s="49">
        <v>10</v>
      </c>
      <c r="R84" s="9"/>
      <c r="S84" s="9">
        <v>1</v>
      </c>
      <c r="T84" s="9">
        <v>130</v>
      </c>
      <c r="U84" s="9">
        <v>520</v>
      </c>
      <c r="V84" s="9">
        <v>0</v>
      </c>
      <c r="W84" s="9">
        <v>26</v>
      </c>
      <c r="X84" s="9">
        <v>68</v>
      </c>
      <c r="Y84" s="37" t="s">
        <v>504</v>
      </c>
      <c r="Z84" s="45" t="s">
        <v>505</v>
      </c>
      <c r="AA84" s="58">
        <v>10</v>
      </c>
      <c r="AB84" s="58">
        <v>10</v>
      </c>
    </row>
    <row r="85" ht="107" customHeight="1" spans="1:28">
      <c r="A85" s="9">
        <v>62</v>
      </c>
      <c r="B85" s="15" t="s">
        <v>381</v>
      </c>
      <c r="C85" s="15" t="s">
        <v>382</v>
      </c>
      <c r="D85" s="15" t="s">
        <v>499</v>
      </c>
      <c r="E85" s="15" t="s">
        <v>192</v>
      </c>
      <c r="F85" s="15" t="s">
        <v>506</v>
      </c>
      <c r="G85" s="15" t="s">
        <v>507</v>
      </c>
      <c r="H85" s="15" t="s">
        <v>508</v>
      </c>
      <c r="I85" s="15" t="s">
        <v>509</v>
      </c>
      <c r="J85" s="33">
        <v>45170</v>
      </c>
      <c r="K85" s="33">
        <v>45231</v>
      </c>
      <c r="L85" s="15" t="s">
        <v>69</v>
      </c>
      <c r="M85" s="15" t="s">
        <v>510</v>
      </c>
      <c r="N85" s="34" t="s">
        <v>511</v>
      </c>
      <c r="O85" s="35" t="s">
        <v>512</v>
      </c>
      <c r="P85" s="35">
        <v>8</v>
      </c>
      <c r="Q85" s="35">
        <v>8</v>
      </c>
      <c r="R85" s="50"/>
      <c r="S85" s="50">
        <v>1</v>
      </c>
      <c r="T85" s="50">
        <v>96</v>
      </c>
      <c r="U85" s="50">
        <v>527</v>
      </c>
      <c r="V85" s="50">
        <v>1</v>
      </c>
      <c r="W85" s="18">
        <v>24</v>
      </c>
      <c r="X85" s="18">
        <v>75</v>
      </c>
      <c r="Y85" s="60" t="s">
        <v>513</v>
      </c>
      <c r="Z85" s="61" t="s">
        <v>514</v>
      </c>
      <c r="AA85" s="58">
        <v>8</v>
      </c>
      <c r="AB85" s="58">
        <v>8</v>
      </c>
    </row>
    <row r="86" ht="107" customHeight="1" spans="1:28">
      <c r="A86" s="9">
        <v>63</v>
      </c>
      <c r="B86" s="9" t="s">
        <v>381</v>
      </c>
      <c r="C86" s="9" t="s">
        <v>382</v>
      </c>
      <c r="D86" s="9" t="s">
        <v>499</v>
      </c>
      <c r="E86" s="15" t="s">
        <v>228</v>
      </c>
      <c r="F86" s="15" t="s">
        <v>515</v>
      </c>
      <c r="G86" s="15" t="s">
        <v>516</v>
      </c>
      <c r="H86" s="15" t="s">
        <v>517</v>
      </c>
      <c r="I86" s="15" t="s">
        <v>252</v>
      </c>
      <c r="J86" s="33">
        <v>45170</v>
      </c>
      <c r="K86" s="33">
        <v>45261</v>
      </c>
      <c r="L86" s="15" t="s">
        <v>69</v>
      </c>
      <c r="M86" s="15" t="s">
        <v>228</v>
      </c>
      <c r="N86" s="15" t="s">
        <v>518</v>
      </c>
      <c r="O86" s="35" t="s">
        <v>519</v>
      </c>
      <c r="P86" s="35">
        <v>8</v>
      </c>
      <c r="Q86" s="35">
        <v>8</v>
      </c>
      <c r="R86" s="50"/>
      <c r="S86" s="50">
        <v>1</v>
      </c>
      <c r="T86" s="50">
        <v>146</v>
      </c>
      <c r="U86" s="50">
        <v>618</v>
      </c>
      <c r="V86" s="50">
        <v>0</v>
      </c>
      <c r="W86" s="18">
        <v>25</v>
      </c>
      <c r="X86" s="18">
        <v>101</v>
      </c>
      <c r="Y86" s="15" t="s">
        <v>520</v>
      </c>
      <c r="Z86" s="18" t="s">
        <v>257</v>
      </c>
      <c r="AA86" s="58">
        <v>8</v>
      </c>
      <c r="AB86" s="58">
        <v>8</v>
      </c>
    </row>
    <row r="87" ht="107" customHeight="1" spans="1:28">
      <c r="A87" s="9">
        <v>64</v>
      </c>
      <c r="B87" s="15" t="s">
        <v>381</v>
      </c>
      <c r="C87" s="15" t="s">
        <v>382</v>
      </c>
      <c r="D87" s="15" t="s">
        <v>499</v>
      </c>
      <c r="E87" s="15" t="s">
        <v>521</v>
      </c>
      <c r="F87" s="15" t="s">
        <v>522</v>
      </c>
      <c r="G87" s="9" t="s">
        <v>523</v>
      </c>
      <c r="H87" s="15" t="s">
        <v>524</v>
      </c>
      <c r="I87" s="15" t="s">
        <v>68</v>
      </c>
      <c r="J87" s="33">
        <v>45170</v>
      </c>
      <c r="K87" s="33">
        <v>45231</v>
      </c>
      <c r="L87" s="15" t="s">
        <v>69</v>
      </c>
      <c r="M87" s="15" t="s">
        <v>525</v>
      </c>
      <c r="N87" s="34" t="s">
        <v>526</v>
      </c>
      <c r="O87" s="35" t="s">
        <v>527</v>
      </c>
      <c r="P87" s="35">
        <v>38</v>
      </c>
      <c r="Q87" s="35">
        <v>38</v>
      </c>
      <c r="R87" s="50">
        <v>0</v>
      </c>
      <c r="S87" s="50">
        <v>1</v>
      </c>
      <c r="T87" s="50">
        <v>170</v>
      </c>
      <c r="U87" s="50">
        <v>530</v>
      </c>
      <c r="V87" s="50">
        <v>0</v>
      </c>
      <c r="W87" s="18">
        <v>32</v>
      </c>
      <c r="X87" s="18">
        <v>101</v>
      </c>
      <c r="Y87" s="45" t="s">
        <v>528</v>
      </c>
      <c r="Z87" s="45" t="s">
        <v>347</v>
      </c>
      <c r="AA87" s="58">
        <v>38</v>
      </c>
      <c r="AB87" s="58">
        <v>38</v>
      </c>
    </row>
    <row r="88" ht="55" customHeight="1" spans="1:28">
      <c r="A88" s="9"/>
      <c r="B88" s="9" t="s">
        <v>529</v>
      </c>
      <c r="C88" s="9"/>
      <c r="D88" s="9"/>
      <c r="E88" s="9"/>
      <c r="F88" s="9"/>
      <c r="G88" s="9"/>
      <c r="H88" s="9"/>
      <c r="I88" s="9"/>
      <c r="J88" s="9"/>
      <c r="K88" s="9"/>
      <c r="L88" s="9"/>
      <c r="M88" s="9"/>
      <c r="N88" s="9"/>
      <c r="O88" s="9"/>
      <c r="P88" s="9"/>
      <c r="Q88" s="9"/>
      <c r="R88" s="9"/>
      <c r="S88" s="9"/>
      <c r="T88" s="9"/>
      <c r="U88" s="9"/>
      <c r="V88" s="9"/>
      <c r="W88" s="9"/>
      <c r="X88" s="9"/>
      <c r="Y88" s="9"/>
      <c r="Z88" s="9"/>
      <c r="AA88" s="58">
        <f>SUM(AA89:AA93)</f>
        <v>1014</v>
      </c>
      <c r="AB88" s="58"/>
    </row>
    <row r="89" ht="55" customHeight="1" spans="1:28">
      <c r="A89" s="9">
        <v>65</v>
      </c>
      <c r="B89" s="9" t="s">
        <v>381</v>
      </c>
      <c r="C89" s="9" t="s">
        <v>382</v>
      </c>
      <c r="D89" s="9" t="s">
        <v>530</v>
      </c>
      <c r="E89" s="9" t="s">
        <v>206</v>
      </c>
      <c r="F89" s="9" t="s">
        <v>531</v>
      </c>
      <c r="G89" s="13" t="s">
        <v>532</v>
      </c>
      <c r="H89" s="9" t="s">
        <v>533</v>
      </c>
      <c r="I89" s="9" t="s">
        <v>534</v>
      </c>
      <c r="J89" s="42">
        <v>44986</v>
      </c>
      <c r="K89" s="42">
        <v>45261</v>
      </c>
      <c r="L89" s="9" t="s">
        <v>16</v>
      </c>
      <c r="M89" s="9" t="s">
        <v>306</v>
      </c>
      <c r="N89" s="25" t="s">
        <v>535</v>
      </c>
      <c r="O89" s="9" t="s">
        <v>536</v>
      </c>
      <c r="P89" s="90">
        <v>3</v>
      </c>
      <c r="Q89" s="90">
        <v>3</v>
      </c>
      <c r="R89" s="27"/>
      <c r="S89" s="47">
        <v>1</v>
      </c>
      <c r="T89" s="47">
        <v>121</v>
      </c>
      <c r="U89" s="47">
        <v>614</v>
      </c>
      <c r="V89" s="47">
        <v>1</v>
      </c>
      <c r="W89" s="47">
        <v>24</v>
      </c>
      <c r="X89" s="47">
        <v>106</v>
      </c>
      <c r="Y89" s="25" t="s">
        <v>537</v>
      </c>
      <c r="Z89" s="25" t="s">
        <v>538</v>
      </c>
      <c r="AA89" s="58">
        <v>-3</v>
      </c>
      <c r="AB89" s="58">
        <v>0</v>
      </c>
    </row>
    <row r="90" ht="107" customHeight="1" spans="1:28">
      <c r="A90" s="9">
        <v>66</v>
      </c>
      <c r="B90" s="9" t="s">
        <v>381</v>
      </c>
      <c r="C90" s="9" t="s">
        <v>382</v>
      </c>
      <c r="D90" s="9" t="s">
        <v>530</v>
      </c>
      <c r="E90" s="9" t="s">
        <v>539</v>
      </c>
      <c r="F90" s="9" t="s">
        <v>540</v>
      </c>
      <c r="G90" s="13" t="s">
        <v>541</v>
      </c>
      <c r="H90" s="9" t="s">
        <v>542</v>
      </c>
      <c r="I90" s="9" t="s">
        <v>543</v>
      </c>
      <c r="J90" s="24">
        <v>44986</v>
      </c>
      <c r="K90" s="24">
        <v>45261</v>
      </c>
      <c r="L90" s="9" t="s">
        <v>16</v>
      </c>
      <c r="M90" s="9" t="s">
        <v>544</v>
      </c>
      <c r="N90" s="25" t="s">
        <v>545</v>
      </c>
      <c r="O90" s="9" t="s">
        <v>546</v>
      </c>
      <c r="P90" s="27">
        <v>200</v>
      </c>
      <c r="Q90" s="27">
        <v>200</v>
      </c>
      <c r="R90" s="27"/>
      <c r="S90" s="47">
        <v>25</v>
      </c>
      <c r="T90" s="47">
        <v>18200</v>
      </c>
      <c r="U90" s="47">
        <v>72000</v>
      </c>
      <c r="V90" s="47">
        <v>3</v>
      </c>
      <c r="W90" s="47">
        <v>3044</v>
      </c>
      <c r="X90" s="47">
        <v>10307</v>
      </c>
      <c r="Y90" s="25" t="s">
        <v>547</v>
      </c>
      <c r="Z90" s="25" t="s">
        <v>548</v>
      </c>
      <c r="AA90" s="58">
        <v>500</v>
      </c>
      <c r="AB90" s="58">
        <v>700</v>
      </c>
    </row>
    <row r="91" ht="97" customHeight="1" spans="1:28">
      <c r="A91" s="9">
        <v>67</v>
      </c>
      <c r="B91" s="9" t="s">
        <v>381</v>
      </c>
      <c r="C91" s="9" t="s">
        <v>382</v>
      </c>
      <c r="D91" s="9" t="s">
        <v>530</v>
      </c>
      <c r="E91" s="9" t="s">
        <v>549</v>
      </c>
      <c r="F91" s="9" t="s">
        <v>540</v>
      </c>
      <c r="G91" s="25" t="s">
        <v>550</v>
      </c>
      <c r="H91" s="9" t="s">
        <v>551</v>
      </c>
      <c r="I91" s="9" t="s">
        <v>552</v>
      </c>
      <c r="J91" s="24">
        <v>45139</v>
      </c>
      <c r="K91" s="24">
        <v>45261</v>
      </c>
      <c r="L91" s="9" t="s">
        <v>16</v>
      </c>
      <c r="M91" s="9" t="s">
        <v>553</v>
      </c>
      <c r="N91" s="25" t="s">
        <v>554</v>
      </c>
      <c r="O91" s="9" t="s">
        <v>555</v>
      </c>
      <c r="P91" s="91">
        <v>500</v>
      </c>
      <c r="Q91" s="91">
        <v>500</v>
      </c>
      <c r="R91" s="27"/>
      <c r="S91" s="9">
        <v>46</v>
      </c>
      <c r="T91" s="9">
        <v>13400</v>
      </c>
      <c r="U91" s="9">
        <v>62500</v>
      </c>
      <c r="V91" s="9">
        <v>14</v>
      </c>
      <c r="W91" s="9">
        <v>1230</v>
      </c>
      <c r="X91" s="9">
        <v>5360</v>
      </c>
      <c r="Y91" s="25" t="s">
        <v>556</v>
      </c>
      <c r="Z91" s="25" t="s">
        <v>548</v>
      </c>
      <c r="AA91" s="58">
        <v>500</v>
      </c>
      <c r="AB91" s="58">
        <v>500</v>
      </c>
    </row>
    <row r="92" ht="111" customHeight="1" spans="1:28">
      <c r="A92" s="9">
        <v>68</v>
      </c>
      <c r="B92" s="9" t="s">
        <v>381</v>
      </c>
      <c r="C92" s="9" t="s">
        <v>382</v>
      </c>
      <c r="D92" s="9" t="s">
        <v>530</v>
      </c>
      <c r="E92" s="15" t="s">
        <v>187</v>
      </c>
      <c r="F92" s="15"/>
      <c r="G92" s="13" t="s">
        <v>557</v>
      </c>
      <c r="H92" s="15" t="s">
        <v>558</v>
      </c>
      <c r="I92" s="15" t="s">
        <v>559</v>
      </c>
      <c r="J92" s="24">
        <v>45078</v>
      </c>
      <c r="K92" s="24">
        <v>45200</v>
      </c>
      <c r="L92" s="37" t="s">
        <v>16</v>
      </c>
      <c r="M92" s="15" t="s">
        <v>560</v>
      </c>
      <c r="N92" s="15" t="s">
        <v>561</v>
      </c>
      <c r="O92" s="15" t="s">
        <v>398</v>
      </c>
      <c r="P92" s="92">
        <v>10</v>
      </c>
      <c r="Q92" s="92">
        <v>10</v>
      </c>
      <c r="R92" s="9"/>
      <c r="S92" s="9">
        <v>6</v>
      </c>
      <c r="T92" s="9">
        <v>596</v>
      </c>
      <c r="U92" s="9">
        <v>2345</v>
      </c>
      <c r="V92" s="9">
        <v>3</v>
      </c>
      <c r="W92" s="92">
        <v>204</v>
      </c>
      <c r="X92" s="92">
        <v>816</v>
      </c>
      <c r="Y92" s="121" t="s">
        <v>562</v>
      </c>
      <c r="Z92" s="63" t="s">
        <v>563</v>
      </c>
      <c r="AA92" s="58">
        <v>10</v>
      </c>
      <c r="AB92" s="58">
        <v>10</v>
      </c>
    </row>
    <row r="93" ht="118" customHeight="1" spans="1:28">
      <c r="A93" s="9">
        <v>69</v>
      </c>
      <c r="B93" s="15" t="s">
        <v>381</v>
      </c>
      <c r="C93" s="15" t="s">
        <v>382</v>
      </c>
      <c r="D93" s="15" t="s">
        <v>530</v>
      </c>
      <c r="E93" s="15" t="s">
        <v>316</v>
      </c>
      <c r="F93" s="15" t="s">
        <v>564</v>
      </c>
      <c r="G93" s="13" t="s">
        <v>565</v>
      </c>
      <c r="H93" s="15" t="s">
        <v>566</v>
      </c>
      <c r="I93" s="15" t="s">
        <v>68</v>
      </c>
      <c r="J93" s="33">
        <v>45170</v>
      </c>
      <c r="K93" s="33">
        <v>45231</v>
      </c>
      <c r="L93" s="15" t="s">
        <v>16</v>
      </c>
      <c r="M93" s="15" t="s">
        <v>320</v>
      </c>
      <c r="N93" s="34" t="s">
        <v>567</v>
      </c>
      <c r="O93" s="35" t="s">
        <v>568</v>
      </c>
      <c r="P93" s="35">
        <v>7</v>
      </c>
      <c r="Q93" s="35">
        <v>7</v>
      </c>
      <c r="R93" s="50">
        <v>0</v>
      </c>
      <c r="S93" s="50">
        <v>1</v>
      </c>
      <c r="T93" s="50">
        <v>220</v>
      </c>
      <c r="U93" s="50">
        <v>920</v>
      </c>
      <c r="V93" s="50">
        <v>0</v>
      </c>
      <c r="W93" s="18">
        <v>60</v>
      </c>
      <c r="X93" s="18">
        <v>202</v>
      </c>
      <c r="Y93" s="60" t="s">
        <v>569</v>
      </c>
      <c r="Z93" s="61" t="s">
        <v>570</v>
      </c>
      <c r="AA93" s="58">
        <v>7</v>
      </c>
      <c r="AB93" s="58">
        <v>7</v>
      </c>
    </row>
    <row r="94" ht="37" customHeight="1" spans="1:28">
      <c r="A94" s="9"/>
      <c r="B94" s="9" t="s">
        <v>571</v>
      </c>
      <c r="C94" s="9"/>
      <c r="D94" s="9"/>
      <c r="E94" s="9"/>
      <c r="F94" s="9"/>
      <c r="G94" s="9"/>
      <c r="H94" s="9"/>
      <c r="I94" s="9"/>
      <c r="J94" s="9"/>
      <c r="K94" s="9"/>
      <c r="L94" s="9"/>
      <c r="M94" s="9"/>
      <c r="N94" s="9"/>
      <c r="O94" s="9"/>
      <c r="P94" s="9"/>
      <c r="Q94" s="9"/>
      <c r="R94" s="9"/>
      <c r="S94" s="9"/>
      <c r="T94" s="9"/>
      <c r="U94" s="9"/>
      <c r="V94" s="9"/>
      <c r="W94" s="9"/>
      <c r="X94" s="9"/>
      <c r="Y94" s="9"/>
      <c r="Z94" s="9"/>
      <c r="AA94" s="58">
        <f>SUM(AA95+AA98+AA110)</f>
        <v>1864.95</v>
      </c>
      <c r="AB94" s="58"/>
    </row>
    <row r="95" ht="71" customHeight="1" spans="1:28">
      <c r="A95" s="9"/>
      <c r="B95" s="9" t="s">
        <v>572</v>
      </c>
      <c r="C95" s="9"/>
      <c r="D95" s="9"/>
      <c r="E95" s="9"/>
      <c r="F95" s="9"/>
      <c r="G95" s="9"/>
      <c r="H95" s="9"/>
      <c r="I95" s="9"/>
      <c r="J95" s="9"/>
      <c r="K95" s="9"/>
      <c r="L95" s="9"/>
      <c r="M95" s="9"/>
      <c r="N95" s="9"/>
      <c r="O95" s="9"/>
      <c r="P95" s="9"/>
      <c r="Q95" s="9"/>
      <c r="R95" s="9"/>
      <c r="S95" s="9"/>
      <c r="T95" s="9"/>
      <c r="U95" s="9"/>
      <c r="V95" s="9"/>
      <c r="W95" s="9"/>
      <c r="X95" s="9"/>
      <c r="Y95" s="9"/>
      <c r="Z95" s="9"/>
      <c r="AA95" s="58">
        <f>SUM(AA96:AA97)</f>
        <v>24.95</v>
      </c>
      <c r="AB95" s="58"/>
    </row>
    <row r="96" ht="127" customHeight="1" spans="1:28">
      <c r="A96" s="9">
        <v>70</v>
      </c>
      <c r="B96" s="15" t="s">
        <v>381</v>
      </c>
      <c r="C96" s="15" t="s">
        <v>573</v>
      </c>
      <c r="D96" s="15" t="s">
        <v>574</v>
      </c>
      <c r="E96" s="15" t="s">
        <v>575</v>
      </c>
      <c r="F96" s="15" t="s">
        <v>576</v>
      </c>
      <c r="G96" s="13" t="s">
        <v>577</v>
      </c>
      <c r="H96" s="15" t="s">
        <v>578</v>
      </c>
      <c r="I96" s="15" t="s">
        <v>252</v>
      </c>
      <c r="J96" s="33">
        <v>45170</v>
      </c>
      <c r="K96" s="33">
        <v>45261</v>
      </c>
      <c r="L96" s="15" t="s">
        <v>17</v>
      </c>
      <c r="M96" s="15" t="s">
        <v>579</v>
      </c>
      <c r="N96" s="34" t="s">
        <v>580</v>
      </c>
      <c r="O96" s="35" t="s">
        <v>581</v>
      </c>
      <c r="P96" s="35">
        <v>10</v>
      </c>
      <c r="Q96" s="35">
        <v>10</v>
      </c>
      <c r="R96" s="50"/>
      <c r="S96" s="50">
        <v>1</v>
      </c>
      <c r="T96" s="50">
        <v>160</v>
      </c>
      <c r="U96" s="50">
        <v>650</v>
      </c>
      <c r="V96" s="50">
        <v>0</v>
      </c>
      <c r="W96" s="18">
        <v>10</v>
      </c>
      <c r="X96" s="18">
        <v>30</v>
      </c>
      <c r="Y96" s="65" t="s">
        <v>582</v>
      </c>
      <c r="Z96" s="65" t="s">
        <v>583</v>
      </c>
      <c r="AA96" s="58">
        <v>10</v>
      </c>
      <c r="AB96" s="58">
        <v>10</v>
      </c>
    </row>
    <row r="97" ht="134" customHeight="1" spans="1:28">
      <c r="A97" s="9">
        <v>71</v>
      </c>
      <c r="B97" s="15" t="s">
        <v>381</v>
      </c>
      <c r="C97" s="15" t="s">
        <v>382</v>
      </c>
      <c r="D97" s="15" t="s">
        <v>574</v>
      </c>
      <c r="E97" s="15" t="s">
        <v>98</v>
      </c>
      <c r="F97" s="15" t="s">
        <v>584</v>
      </c>
      <c r="G97" s="15" t="s">
        <v>585</v>
      </c>
      <c r="H97" s="15" t="s">
        <v>586</v>
      </c>
      <c r="I97" s="15" t="s">
        <v>68</v>
      </c>
      <c r="J97" s="36" t="s">
        <v>395</v>
      </c>
      <c r="K97" s="36" t="s">
        <v>396</v>
      </c>
      <c r="L97" s="15" t="s">
        <v>17</v>
      </c>
      <c r="M97" s="15" t="s">
        <v>299</v>
      </c>
      <c r="N97" s="15" t="s">
        <v>587</v>
      </c>
      <c r="O97" s="15" t="s">
        <v>588</v>
      </c>
      <c r="P97" s="40">
        <v>14.95</v>
      </c>
      <c r="Q97" s="40">
        <v>14.95</v>
      </c>
      <c r="R97" s="40"/>
      <c r="S97" s="15">
        <v>1</v>
      </c>
      <c r="T97" s="15">
        <v>21</v>
      </c>
      <c r="U97" s="15">
        <v>70</v>
      </c>
      <c r="V97" s="15">
        <v>1</v>
      </c>
      <c r="W97" s="18">
        <v>5</v>
      </c>
      <c r="X97" s="18">
        <v>22</v>
      </c>
      <c r="Y97" s="60" t="s">
        <v>589</v>
      </c>
      <c r="Z97" s="61" t="s">
        <v>590</v>
      </c>
      <c r="AA97" s="58">
        <v>14.95</v>
      </c>
      <c r="AB97" s="58">
        <v>14.95</v>
      </c>
    </row>
    <row r="98" ht="55" customHeight="1" spans="1:28">
      <c r="A98" s="9"/>
      <c r="B98" s="12" t="s">
        <v>591</v>
      </c>
      <c r="C98" s="9"/>
      <c r="D98" s="9"/>
      <c r="E98" s="9"/>
      <c r="F98" s="9"/>
      <c r="G98" s="9"/>
      <c r="H98" s="9"/>
      <c r="I98" s="9"/>
      <c r="J98" s="9"/>
      <c r="K98" s="9"/>
      <c r="L98" s="9"/>
      <c r="M98" s="9"/>
      <c r="N98" s="9"/>
      <c r="O98" s="9"/>
      <c r="P98" s="9"/>
      <c r="Q98" s="9"/>
      <c r="R98" s="9"/>
      <c r="S98" s="9"/>
      <c r="T98" s="9"/>
      <c r="U98" s="9"/>
      <c r="V98" s="9"/>
      <c r="W98" s="9"/>
      <c r="X98" s="9"/>
      <c r="Y98" s="9"/>
      <c r="Z98" s="9"/>
      <c r="AA98" s="58">
        <f>SUM(AA99:AA109)</f>
        <v>1684</v>
      </c>
      <c r="AB98" s="58"/>
    </row>
    <row r="99" ht="68" customHeight="1" spans="1:28">
      <c r="A99" s="9">
        <v>72</v>
      </c>
      <c r="B99" s="9" t="s">
        <v>381</v>
      </c>
      <c r="C99" s="9" t="s">
        <v>382</v>
      </c>
      <c r="D99" s="9" t="s">
        <v>574</v>
      </c>
      <c r="E99" s="69" t="s">
        <v>592</v>
      </c>
      <c r="F99" s="9" t="s">
        <v>540</v>
      </c>
      <c r="G99" s="13" t="s">
        <v>593</v>
      </c>
      <c r="H99" s="70" t="s">
        <v>594</v>
      </c>
      <c r="I99" s="9" t="s">
        <v>552</v>
      </c>
      <c r="J99" s="42">
        <v>45078</v>
      </c>
      <c r="K99" s="42">
        <v>45261</v>
      </c>
      <c r="L99" s="9" t="s">
        <v>16</v>
      </c>
      <c r="M99" s="9" t="s">
        <v>595</v>
      </c>
      <c r="N99" s="93" t="s">
        <v>596</v>
      </c>
      <c r="O99" s="9" t="s">
        <v>597</v>
      </c>
      <c r="P99" s="94">
        <v>1300</v>
      </c>
      <c r="Q99" s="94">
        <v>1300</v>
      </c>
      <c r="R99" s="94"/>
      <c r="S99" s="114">
        <v>86</v>
      </c>
      <c r="T99" s="114">
        <v>48090</v>
      </c>
      <c r="U99" s="114">
        <v>202434</v>
      </c>
      <c r="V99" s="114">
        <v>23</v>
      </c>
      <c r="W99" s="114">
        <v>5263</v>
      </c>
      <c r="X99" s="114">
        <v>31620</v>
      </c>
      <c r="Y99" s="122" t="s">
        <v>598</v>
      </c>
      <c r="Z99" s="123" t="s">
        <v>599</v>
      </c>
      <c r="AA99" s="58">
        <v>-1300</v>
      </c>
      <c r="AB99" s="58">
        <v>0</v>
      </c>
    </row>
    <row r="100" ht="92" customHeight="1" spans="1:28">
      <c r="A100" s="9">
        <v>73</v>
      </c>
      <c r="B100" s="9" t="s">
        <v>381</v>
      </c>
      <c r="C100" s="9" t="s">
        <v>382</v>
      </c>
      <c r="D100" s="9" t="s">
        <v>574</v>
      </c>
      <c r="E100" s="69" t="s">
        <v>106</v>
      </c>
      <c r="F100" s="9" t="s">
        <v>600</v>
      </c>
      <c r="G100" s="71" t="s">
        <v>601</v>
      </c>
      <c r="H100" s="71" t="s">
        <v>602</v>
      </c>
      <c r="I100" s="9" t="s">
        <v>552</v>
      </c>
      <c r="J100" s="24">
        <v>45139</v>
      </c>
      <c r="K100" s="24">
        <v>45261</v>
      </c>
      <c r="L100" s="9" t="s">
        <v>16</v>
      </c>
      <c r="M100" s="9" t="s">
        <v>595</v>
      </c>
      <c r="N100" s="70" t="s">
        <v>603</v>
      </c>
      <c r="O100" s="9" t="s">
        <v>604</v>
      </c>
      <c r="P100" s="91">
        <v>280</v>
      </c>
      <c r="Q100" s="96">
        <f t="shared" ref="Q100:Q109" si="1">P100</f>
        <v>280</v>
      </c>
      <c r="R100" s="9"/>
      <c r="S100" s="70">
        <v>10</v>
      </c>
      <c r="T100" s="70">
        <v>4662</v>
      </c>
      <c r="U100" s="70">
        <v>17506</v>
      </c>
      <c r="V100" s="70">
        <v>4</v>
      </c>
      <c r="W100" s="70">
        <v>1052</v>
      </c>
      <c r="X100" s="70">
        <v>3762</v>
      </c>
      <c r="Y100" s="70" t="s">
        <v>605</v>
      </c>
      <c r="Z100" s="123" t="s">
        <v>599</v>
      </c>
      <c r="AA100" s="58">
        <v>280</v>
      </c>
      <c r="AB100" s="58">
        <v>280</v>
      </c>
    </row>
    <row r="101" ht="99" customHeight="1" spans="1:28">
      <c r="A101" s="9">
        <v>74</v>
      </c>
      <c r="B101" s="9" t="s">
        <v>381</v>
      </c>
      <c r="C101" s="9" t="s">
        <v>382</v>
      </c>
      <c r="D101" s="9" t="s">
        <v>574</v>
      </c>
      <c r="E101" s="72" t="s">
        <v>606</v>
      </c>
      <c r="F101" s="9" t="s">
        <v>607</v>
      </c>
      <c r="G101" s="73" t="s">
        <v>608</v>
      </c>
      <c r="H101" s="73" t="s">
        <v>609</v>
      </c>
      <c r="I101" s="9" t="s">
        <v>552</v>
      </c>
      <c r="J101" s="24">
        <v>45139</v>
      </c>
      <c r="K101" s="24">
        <v>45261</v>
      </c>
      <c r="L101" s="9" t="s">
        <v>16</v>
      </c>
      <c r="M101" s="9" t="s">
        <v>595</v>
      </c>
      <c r="N101" s="70" t="s">
        <v>610</v>
      </c>
      <c r="O101" s="9" t="s">
        <v>611</v>
      </c>
      <c r="P101" s="91">
        <v>285</v>
      </c>
      <c r="Q101" s="96">
        <f t="shared" si="1"/>
        <v>285</v>
      </c>
      <c r="R101" s="9"/>
      <c r="S101" s="70">
        <v>5</v>
      </c>
      <c r="T101" s="70">
        <v>2318</v>
      </c>
      <c r="U101" s="70">
        <v>9218</v>
      </c>
      <c r="V101" s="70">
        <v>0</v>
      </c>
      <c r="W101" s="70">
        <v>413</v>
      </c>
      <c r="X101" s="70">
        <v>1323</v>
      </c>
      <c r="Y101" s="70" t="s">
        <v>612</v>
      </c>
      <c r="Z101" s="123" t="s">
        <v>599</v>
      </c>
      <c r="AA101" s="58">
        <v>285</v>
      </c>
      <c r="AB101" s="58">
        <v>285</v>
      </c>
    </row>
    <row r="102" ht="115" customHeight="1" spans="1:28">
      <c r="A102" s="9">
        <v>75</v>
      </c>
      <c r="B102" s="9" t="s">
        <v>381</v>
      </c>
      <c r="C102" s="9" t="s">
        <v>382</v>
      </c>
      <c r="D102" s="9" t="s">
        <v>574</v>
      </c>
      <c r="E102" s="72" t="s">
        <v>613</v>
      </c>
      <c r="F102" s="9" t="s">
        <v>614</v>
      </c>
      <c r="G102" s="73" t="s">
        <v>615</v>
      </c>
      <c r="H102" s="73" t="s">
        <v>616</v>
      </c>
      <c r="I102" s="9" t="s">
        <v>552</v>
      </c>
      <c r="J102" s="24">
        <v>45139</v>
      </c>
      <c r="K102" s="24">
        <v>45261</v>
      </c>
      <c r="L102" s="9" t="s">
        <v>16</v>
      </c>
      <c r="M102" s="9" t="s">
        <v>595</v>
      </c>
      <c r="N102" s="9" t="s">
        <v>617</v>
      </c>
      <c r="O102" s="9" t="s">
        <v>618</v>
      </c>
      <c r="P102" s="91">
        <v>306</v>
      </c>
      <c r="Q102" s="96">
        <f t="shared" si="1"/>
        <v>306</v>
      </c>
      <c r="R102" s="9"/>
      <c r="S102" s="70">
        <v>8</v>
      </c>
      <c r="T102" s="70">
        <v>2962</v>
      </c>
      <c r="U102" s="70">
        <v>10954</v>
      </c>
      <c r="V102" s="70">
        <v>2</v>
      </c>
      <c r="W102" s="70">
        <v>449</v>
      </c>
      <c r="X102" s="70">
        <v>4760</v>
      </c>
      <c r="Y102" s="70" t="s">
        <v>619</v>
      </c>
      <c r="Z102" s="123" t="s">
        <v>599</v>
      </c>
      <c r="AA102" s="58">
        <v>306</v>
      </c>
      <c r="AB102" s="58">
        <v>306</v>
      </c>
    </row>
    <row r="103" ht="149" customHeight="1" spans="1:28">
      <c r="A103" s="9">
        <v>76</v>
      </c>
      <c r="B103" s="9" t="s">
        <v>381</v>
      </c>
      <c r="C103" s="9" t="s">
        <v>382</v>
      </c>
      <c r="D103" s="9" t="s">
        <v>574</v>
      </c>
      <c r="E103" s="69" t="s">
        <v>228</v>
      </c>
      <c r="F103" s="9" t="s">
        <v>620</v>
      </c>
      <c r="G103" s="71" t="s">
        <v>621</v>
      </c>
      <c r="H103" s="71" t="s">
        <v>622</v>
      </c>
      <c r="I103" s="9" t="s">
        <v>552</v>
      </c>
      <c r="J103" s="24">
        <v>45139</v>
      </c>
      <c r="K103" s="24">
        <v>45261</v>
      </c>
      <c r="L103" s="9" t="s">
        <v>16</v>
      </c>
      <c r="M103" s="9" t="s">
        <v>595</v>
      </c>
      <c r="N103" s="9" t="s">
        <v>623</v>
      </c>
      <c r="O103" s="9" t="s">
        <v>624</v>
      </c>
      <c r="P103" s="91">
        <v>365</v>
      </c>
      <c r="Q103" s="96">
        <f t="shared" si="1"/>
        <v>365</v>
      </c>
      <c r="R103" s="9"/>
      <c r="S103" s="70">
        <v>5</v>
      </c>
      <c r="T103" s="70">
        <v>926</v>
      </c>
      <c r="U103" s="70">
        <v>2586</v>
      </c>
      <c r="V103" s="70">
        <v>4</v>
      </c>
      <c r="W103" s="70">
        <v>129</v>
      </c>
      <c r="X103" s="70">
        <v>433</v>
      </c>
      <c r="Y103" s="70" t="s">
        <v>625</v>
      </c>
      <c r="Z103" s="123" t="s">
        <v>599</v>
      </c>
      <c r="AA103" s="58">
        <v>365</v>
      </c>
      <c r="AB103" s="58">
        <v>365</v>
      </c>
    </row>
    <row r="104" ht="136" customHeight="1" spans="1:28">
      <c r="A104" s="9">
        <v>77</v>
      </c>
      <c r="B104" s="9" t="s">
        <v>381</v>
      </c>
      <c r="C104" s="9" t="s">
        <v>382</v>
      </c>
      <c r="D104" s="9" t="s">
        <v>574</v>
      </c>
      <c r="E104" s="69" t="s">
        <v>521</v>
      </c>
      <c r="F104" s="9" t="s">
        <v>626</v>
      </c>
      <c r="G104" s="71" t="s">
        <v>627</v>
      </c>
      <c r="H104" s="71" t="s">
        <v>628</v>
      </c>
      <c r="I104" s="9" t="s">
        <v>552</v>
      </c>
      <c r="J104" s="24">
        <v>45139</v>
      </c>
      <c r="K104" s="24">
        <v>45261</v>
      </c>
      <c r="L104" s="9" t="s">
        <v>16</v>
      </c>
      <c r="M104" s="9" t="s">
        <v>595</v>
      </c>
      <c r="N104" s="9" t="s">
        <v>629</v>
      </c>
      <c r="O104" s="9" t="s">
        <v>630</v>
      </c>
      <c r="P104" s="91">
        <v>320</v>
      </c>
      <c r="Q104" s="96">
        <f t="shared" si="1"/>
        <v>320</v>
      </c>
      <c r="R104" s="9"/>
      <c r="S104" s="70">
        <v>4</v>
      </c>
      <c r="T104" s="70">
        <v>2080</v>
      </c>
      <c r="U104" s="70">
        <v>7150</v>
      </c>
      <c r="V104" s="70">
        <v>2</v>
      </c>
      <c r="W104" s="70">
        <v>415</v>
      </c>
      <c r="X104" s="70">
        <v>1349</v>
      </c>
      <c r="Y104" s="70" t="s">
        <v>631</v>
      </c>
      <c r="Z104" s="123" t="s">
        <v>599</v>
      </c>
      <c r="AA104" s="58">
        <v>320</v>
      </c>
      <c r="AB104" s="58">
        <v>320</v>
      </c>
    </row>
    <row r="105" ht="115" customHeight="1" spans="1:28">
      <c r="A105" s="9">
        <v>78</v>
      </c>
      <c r="B105" s="9" t="s">
        <v>381</v>
      </c>
      <c r="C105" s="9" t="s">
        <v>382</v>
      </c>
      <c r="D105" s="9" t="s">
        <v>574</v>
      </c>
      <c r="E105" s="69" t="s">
        <v>632</v>
      </c>
      <c r="F105" s="9" t="s">
        <v>633</v>
      </c>
      <c r="G105" s="71" t="s">
        <v>634</v>
      </c>
      <c r="H105" s="71" t="s">
        <v>635</v>
      </c>
      <c r="I105" s="9" t="s">
        <v>552</v>
      </c>
      <c r="J105" s="24">
        <v>45139</v>
      </c>
      <c r="K105" s="24">
        <v>45261</v>
      </c>
      <c r="L105" s="9" t="s">
        <v>16</v>
      </c>
      <c r="M105" s="9" t="s">
        <v>595</v>
      </c>
      <c r="N105" s="9" t="s">
        <v>636</v>
      </c>
      <c r="O105" s="9" t="s">
        <v>624</v>
      </c>
      <c r="P105" s="91">
        <v>292</v>
      </c>
      <c r="Q105" s="96">
        <f t="shared" si="1"/>
        <v>292</v>
      </c>
      <c r="R105" s="9"/>
      <c r="S105" s="70">
        <v>6</v>
      </c>
      <c r="T105" s="70">
        <v>1360</v>
      </c>
      <c r="U105" s="70">
        <v>4830</v>
      </c>
      <c r="V105" s="70">
        <v>2</v>
      </c>
      <c r="W105" s="70">
        <v>239</v>
      </c>
      <c r="X105" s="70">
        <v>843</v>
      </c>
      <c r="Y105" s="70" t="s">
        <v>637</v>
      </c>
      <c r="Z105" s="123" t="s">
        <v>599</v>
      </c>
      <c r="AA105" s="58">
        <v>292</v>
      </c>
      <c r="AB105" s="58">
        <v>292</v>
      </c>
    </row>
    <row r="106" ht="115" customHeight="1" spans="1:28">
      <c r="A106" s="9">
        <v>79</v>
      </c>
      <c r="B106" s="9" t="s">
        <v>381</v>
      </c>
      <c r="C106" s="9" t="s">
        <v>382</v>
      </c>
      <c r="D106" s="9" t="s">
        <v>574</v>
      </c>
      <c r="E106" s="69" t="s">
        <v>638</v>
      </c>
      <c r="F106" s="9" t="s">
        <v>639</v>
      </c>
      <c r="G106" s="71" t="s">
        <v>640</v>
      </c>
      <c r="H106" s="71" t="s">
        <v>641</v>
      </c>
      <c r="I106" s="9" t="s">
        <v>552</v>
      </c>
      <c r="J106" s="24">
        <v>45139</v>
      </c>
      <c r="K106" s="24">
        <v>45261</v>
      </c>
      <c r="L106" s="9" t="s">
        <v>16</v>
      </c>
      <c r="M106" s="9" t="s">
        <v>595</v>
      </c>
      <c r="N106" s="9" t="s">
        <v>642</v>
      </c>
      <c r="O106" s="9" t="s">
        <v>643</v>
      </c>
      <c r="P106" s="91">
        <v>342</v>
      </c>
      <c r="Q106" s="96">
        <f t="shared" si="1"/>
        <v>342</v>
      </c>
      <c r="R106" s="9"/>
      <c r="S106" s="70">
        <v>7</v>
      </c>
      <c r="T106" s="70">
        <v>3378</v>
      </c>
      <c r="U106" s="70">
        <v>12940</v>
      </c>
      <c r="V106" s="70">
        <v>1</v>
      </c>
      <c r="W106" s="70">
        <v>492</v>
      </c>
      <c r="X106" s="70">
        <v>1865</v>
      </c>
      <c r="Y106" s="70" t="s">
        <v>644</v>
      </c>
      <c r="Z106" s="123" t="s">
        <v>599</v>
      </c>
      <c r="AA106" s="58">
        <v>342</v>
      </c>
      <c r="AB106" s="58">
        <v>342</v>
      </c>
    </row>
    <row r="107" ht="115" customHeight="1" spans="1:28">
      <c r="A107" s="9">
        <v>80</v>
      </c>
      <c r="B107" s="9" t="s">
        <v>381</v>
      </c>
      <c r="C107" s="9" t="s">
        <v>382</v>
      </c>
      <c r="D107" s="9" t="s">
        <v>574</v>
      </c>
      <c r="E107" s="72" t="s">
        <v>340</v>
      </c>
      <c r="F107" s="9" t="s">
        <v>645</v>
      </c>
      <c r="G107" s="73" t="s">
        <v>646</v>
      </c>
      <c r="H107" s="73" t="s">
        <v>647</v>
      </c>
      <c r="I107" s="9" t="s">
        <v>552</v>
      </c>
      <c r="J107" s="24">
        <v>45139</v>
      </c>
      <c r="K107" s="24">
        <v>45261</v>
      </c>
      <c r="L107" s="9" t="s">
        <v>16</v>
      </c>
      <c r="M107" s="9" t="s">
        <v>595</v>
      </c>
      <c r="N107" s="9" t="s">
        <v>648</v>
      </c>
      <c r="O107" s="9" t="s">
        <v>649</v>
      </c>
      <c r="P107" s="91">
        <v>354</v>
      </c>
      <c r="Q107" s="96">
        <f t="shared" si="1"/>
        <v>354</v>
      </c>
      <c r="R107" s="9"/>
      <c r="S107" s="70">
        <v>7</v>
      </c>
      <c r="T107" s="70">
        <v>5391</v>
      </c>
      <c r="U107" s="70">
        <v>16835</v>
      </c>
      <c r="V107" s="70">
        <v>6</v>
      </c>
      <c r="W107" s="70">
        <v>586</v>
      </c>
      <c r="X107" s="70">
        <v>2226</v>
      </c>
      <c r="Y107" s="70" t="s">
        <v>650</v>
      </c>
      <c r="Z107" s="123" t="s">
        <v>599</v>
      </c>
      <c r="AA107" s="58">
        <v>354</v>
      </c>
      <c r="AB107" s="58">
        <v>354</v>
      </c>
    </row>
    <row r="108" ht="93" customHeight="1" spans="1:28">
      <c r="A108" s="9">
        <v>81</v>
      </c>
      <c r="B108" s="9" t="s">
        <v>381</v>
      </c>
      <c r="C108" s="9" t="s">
        <v>382</v>
      </c>
      <c r="D108" s="9" t="s">
        <v>574</v>
      </c>
      <c r="E108" s="69" t="s">
        <v>651</v>
      </c>
      <c r="F108" s="9" t="s">
        <v>652</v>
      </c>
      <c r="G108" s="70" t="s">
        <v>653</v>
      </c>
      <c r="H108" s="70" t="s">
        <v>654</v>
      </c>
      <c r="I108" s="9" t="s">
        <v>552</v>
      </c>
      <c r="J108" s="24">
        <v>45170</v>
      </c>
      <c r="K108" s="24">
        <v>45261</v>
      </c>
      <c r="L108" s="9" t="s">
        <v>16</v>
      </c>
      <c r="M108" s="9" t="s">
        <v>595</v>
      </c>
      <c r="N108" s="9" t="s">
        <v>655</v>
      </c>
      <c r="O108" s="10" t="s">
        <v>656</v>
      </c>
      <c r="P108" s="91">
        <v>240</v>
      </c>
      <c r="Q108" s="96">
        <f t="shared" si="1"/>
        <v>240</v>
      </c>
      <c r="R108" s="9"/>
      <c r="S108" s="70">
        <v>10</v>
      </c>
      <c r="T108" s="70">
        <v>4823</v>
      </c>
      <c r="U108" s="70">
        <v>19420</v>
      </c>
      <c r="V108" s="70">
        <v>4</v>
      </c>
      <c r="W108" s="70">
        <v>650</v>
      </c>
      <c r="X108" s="70">
        <v>2621</v>
      </c>
      <c r="Y108" s="70" t="s">
        <v>657</v>
      </c>
      <c r="Z108" s="123" t="s">
        <v>599</v>
      </c>
      <c r="AA108" s="58">
        <v>240</v>
      </c>
      <c r="AB108" s="58">
        <v>240</v>
      </c>
    </row>
    <row r="109" ht="85" customHeight="1" spans="1:28">
      <c r="A109" s="9">
        <v>82</v>
      </c>
      <c r="B109" s="9" t="s">
        <v>381</v>
      </c>
      <c r="C109" s="9" t="s">
        <v>382</v>
      </c>
      <c r="D109" s="9" t="s">
        <v>574</v>
      </c>
      <c r="E109" s="69" t="s">
        <v>658</v>
      </c>
      <c r="F109" s="9" t="s">
        <v>659</v>
      </c>
      <c r="G109" s="71" t="s">
        <v>660</v>
      </c>
      <c r="H109" s="71" t="s">
        <v>661</v>
      </c>
      <c r="I109" s="9" t="s">
        <v>552</v>
      </c>
      <c r="J109" s="24">
        <v>45170</v>
      </c>
      <c r="K109" s="24">
        <v>45261</v>
      </c>
      <c r="L109" s="9" t="s">
        <v>16</v>
      </c>
      <c r="M109" s="9" t="s">
        <v>595</v>
      </c>
      <c r="N109" s="9" t="s">
        <v>662</v>
      </c>
      <c r="O109" s="9" t="s">
        <v>663</v>
      </c>
      <c r="P109" s="91">
        <v>200</v>
      </c>
      <c r="Q109" s="96">
        <f t="shared" si="1"/>
        <v>200</v>
      </c>
      <c r="R109" s="9"/>
      <c r="S109" s="70">
        <v>2</v>
      </c>
      <c r="T109" s="70">
        <v>1160</v>
      </c>
      <c r="U109" s="70">
        <v>3687</v>
      </c>
      <c r="V109" s="70">
        <v>0</v>
      </c>
      <c r="W109" s="70">
        <v>125</v>
      </c>
      <c r="X109" s="70">
        <v>437</v>
      </c>
      <c r="Y109" s="70" t="s">
        <v>664</v>
      </c>
      <c r="Z109" s="123" t="s">
        <v>599</v>
      </c>
      <c r="AA109" s="58">
        <v>200</v>
      </c>
      <c r="AB109" s="58">
        <v>200</v>
      </c>
    </row>
    <row r="110" ht="97" customHeight="1" spans="1:28">
      <c r="A110" s="9"/>
      <c r="B110" s="9" t="s">
        <v>665</v>
      </c>
      <c r="C110" s="9"/>
      <c r="D110" s="9"/>
      <c r="E110" s="9"/>
      <c r="F110" s="9"/>
      <c r="G110" s="9"/>
      <c r="H110" s="9"/>
      <c r="I110" s="9"/>
      <c r="J110" s="9"/>
      <c r="K110" s="9"/>
      <c r="L110" s="9"/>
      <c r="M110" s="9"/>
      <c r="N110" s="9"/>
      <c r="O110" s="9"/>
      <c r="P110" s="9"/>
      <c r="Q110" s="9"/>
      <c r="R110" s="9"/>
      <c r="S110" s="9"/>
      <c r="T110" s="9"/>
      <c r="U110" s="9"/>
      <c r="V110" s="9"/>
      <c r="W110" s="9"/>
      <c r="X110" s="9"/>
      <c r="Y110" s="9"/>
      <c r="Z110" s="9"/>
      <c r="AA110" s="58">
        <f>SUM(AA111)</f>
        <v>156</v>
      </c>
      <c r="AB110" s="58"/>
    </row>
    <row r="111" ht="89" customHeight="1" spans="1:28">
      <c r="A111" s="9">
        <v>83</v>
      </c>
      <c r="B111" s="9" t="s">
        <v>381</v>
      </c>
      <c r="C111" s="9" t="s">
        <v>382</v>
      </c>
      <c r="D111" s="9" t="s">
        <v>574</v>
      </c>
      <c r="E111" s="69" t="s">
        <v>592</v>
      </c>
      <c r="F111" s="69" t="s">
        <v>85</v>
      </c>
      <c r="G111" s="74" t="s">
        <v>666</v>
      </c>
      <c r="H111" s="74" t="s">
        <v>667</v>
      </c>
      <c r="I111" s="95" t="s">
        <v>543</v>
      </c>
      <c r="J111" s="33">
        <v>45170</v>
      </c>
      <c r="K111" s="33">
        <v>45261</v>
      </c>
      <c r="L111" s="9" t="s">
        <v>16</v>
      </c>
      <c r="M111" s="9" t="s">
        <v>16</v>
      </c>
      <c r="N111" s="9" t="s">
        <v>668</v>
      </c>
      <c r="O111" s="9" t="s">
        <v>669</v>
      </c>
      <c r="P111" s="96">
        <v>156</v>
      </c>
      <c r="Q111" s="96">
        <v>156</v>
      </c>
      <c r="R111" s="9"/>
      <c r="S111" s="70">
        <v>66</v>
      </c>
      <c r="T111" s="70">
        <v>33122</v>
      </c>
      <c r="U111" s="70">
        <v>147922</v>
      </c>
      <c r="V111" s="70">
        <v>18</v>
      </c>
      <c r="W111" s="70">
        <v>4923</v>
      </c>
      <c r="X111" s="70">
        <v>20350</v>
      </c>
      <c r="Y111" s="70" t="s">
        <v>670</v>
      </c>
      <c r="Z111" s="123" t="s">
        <v>671</v>
      </c>
      <c r="AA111" s="58">
        <v>156</v>
      </c>
      <c r="AB111" s="58">
        <v>156</v>
      </c>
    </row>
    <row r="112" ht="55" customHeight="1" spans="1:28">
      <c r="A112" s="9"/>
      <c r="B112" s="12" t="s">
        <v>672</v>
      </c>
      <c r="C112" s="9"/>
      <c r="D112" s="9"/>
      <c r="E112" s="9"/>
      <c r="F112" s="9"/>
      <c r="G112" s="9"/>
      <c r="H112" s="9"/>
      <c r="I112" s="9"/>
      <c r="J112" s="9"/>
      <c r="K112" s="9"/>
      <c r="L112" s="9"/>
      <c r="M112" s="9"/>
      <c r="N112" s="9"/>
      <c r="O112" s="9"/>
      <c r="P112" s="9"/>
      <c r="Q112" s="9"/>
      <c r="R112" s="9"/>
      <c r="S112" s="9"/>
      <c r="T112" s="9"/>
      <c r="U112" s="9"/>
      <c r="V112" s="9"/>
      <c r="W112" s="9"/>
      <c r="X112" s="9"/>
      <c r="Y112" s="9"/>
      <c r="Z112" s="9"/>
      <c r="AA112" s="58">
        <f>SUM(AA113:AA117)</f>
        <v>215</v>
      </c>
      <c r="AB112" s="58"/>
    </row>
    <row r="113" ht="89" customHeight="1" spans="1:28">
      <c r="A113" s="9">
        <v>84</v>
      </c>
      <c r="B113" s="9" t="s">
        <v>381</v>
      </c>
      <c r="C113" s="9" t="s">
        <v>673</v>
      </c>
      <c r="D113" s="9" t="s">
        <v>674</v>
      </c>
      <c r="E113" s="9" t="s">
        <v>113</v>
      </c>
      <c r="F113" s="9" t="s">
        <v>675</v>
      </c>
      <c r="G113" s="13" t="s">
        <v>676</v>
      </c>
      <c r="H113" s="9" t="s">
        <v>677</v>
      </c>
      <c r="I113" s="9" t="s">
        <v>68</v>
      </c>
      <c r="J113" s="42">
        <v>45017</v>
      </c>
      <c r="K113" s="42">
        <v>45108</v>
      </c>
      <c r="L113" s="9" t="s">
        <v>15</v>
      </c>
      <c r="M113" s="9" t="s">
        <v>15</v>
      </c>
      <c r="N113" s="25" t="s">
        <v>678</v>
      </c>
      <c r="O113" s="9" t="s">
        <v>679</v>
      </c>
      <c r="P113" s="27">
        <v>500</v>
      </c>
      <c r="Q113" s="27">
        <v>500</v>
      </c>
      <c r="R113" s="27"/>
      <c r="S113" s="47">
        <v>1</v>
      </c>
      <c r="T113" s="47">
        <v>90</v>
      </c>
      <c r="U113" s="47">
        <v>343</v>
      </c>
      <c r="V113" s="47"/>
      <c r="W113" s="47">
        <v>11</v>
      </c>
      <c r="X113" s="47">
        <v>42</v>
      </c>
      <c r="Y113" s="25" t="s">
        <v>680</v>
      </c>
      <c r="Z113" s="25" t="s">
        <v>681</v>
      </c>
      <c r="AA113" s="58">
        <v>-220</v>
      </c>
      <c r="AB113" s="58">
        <v>280</v>
      </c>
    </row>
    <row r="114" ht="85" customHeight="1" spans="1:28">
      <c r="A114" s="9">
        <v>85</v>
      </c>
      <c r="B114" s="9" t="s">
        <v>381</v>
      </c>
      <c r="C114" s="9" t="s">
        <v>673</v>
      </c>
      <c r="D114" s="9" t="s">
        <v>682</v>
      </c>
      <c r="E114" s="9" t="s">
        <v>683</v>
      </c>
      <c r="F114" s="9" t="s">
        <v>684</v>
      </c>
      <c r="G114" s="13" t="s">
        <v>685</v>
      </c>
      <c r="H114" s="9" t="s">
        <v>686</v>
      </c>
      <c r="I114" s="9" t="s">
        <v>68</v>
      </c>
      <c r="J114" s="24">
        <v>44927</v>
      </c>
      <c r="K114" s="87">
        <v>45261</v>
      </c>
      <c r="L114" s="12" t="s">
        <v>15</v>
      </c>
      <c r="M114" s="9" t="s">
        <v>687</v>
      </c>
      <c r="N114" s="25" t="s">
        <v>688</v>
      </c>
      <c r="O114" s="97" t="s">
        <v>689</v>
      </c>
      <c r="P114" s="27">
        <v>184</v>
      </c>
      <c r="Q114" s="27">
        <v>184</v>
      </c>
      <c r="R114" s="27"/>
      <c r="S114" s="47">
        <v>42</v>
      </c>
      <c r="T114" s="47">
        <v>2801</v>
      </c>
      <c r="U114" s="47">
        <v>9481</v>
      </c>
      <c r="V114" s="47">
        <v>86</v>
      </c>
      <c r="W114" s="47">
        <v>169</v>
      </c>
      <c r="X114" s="47">
        <v>592</v>
      </c>
      <c r="Y114" s="25" t="s">
        <v>690</v>
      </c>
      <c r="Z114" s="25" t="s">
        <v>691</v>
      </c>
      <c r="AA114" s="58">
        <v>250</v>
      </c>
      <c r="AB114" s="58">
        <v>434</v>
      </c>
    </row>
    <row r="115" ht="125" customHeight="1" spans="1:28">
      <c r="A115" s="9">
        <v>86</v>
      </c>
      <c r="B115" s="15" t="s">
        <v>381</v>
      </c>
      <c r="C115" s="15" t="s">
        <v>673</v>
      </c>
      <c r="D115" s="15" t="s">
        <v>674</v>
      </c>
      <c r="E115" s="15" t="s">
        <v>113</v>
      </c>
      <c r="F115" s="15" t="s">
        <v>692</v>
      </c>
      <c r="G115" s="61" t="s">
        <v>693</v>
      </c>
      <c r="H115" s="15" t="s">
        <v>694</v>
      </c>
      <c r="I115" s="15" t="s">
        <v>387</v>
      </c>
      <c r="J115" s="33">
        <v>45170</v>
      </c>
      <c r="K115" s="33">
        <v>45261</v>
      </c>
      <c r="L115" s="15" t="s">
        <v>69</v>
      </c>
      <c r="M115" s="15" t="s">
        <v>695</v>
      </c>
      <c r="N115" s="34" t="s">
        <v>696</v>
      </c>
      <c r="O115" s="35" t="s">
        <v>697</v>
      </c>
      <c r="P115" s="35">
        <v>100</v>
      </c>
      <c r="Q115" s="35">
        <v>100</v>
      </c>
      <c r="R115" s="35"/>
      <c r="S115" s="50">
        <v>1</v>
      </c>
      <c r="T115" s="50">
        <v>241</v>
      </c>
      <c r="U115" s="50">
        <v>871</v>
      </c>
      <c r="V115" s="50">
        <v>1</v>
      </c>
      <c r="W115" s="18">
        <v>63</v>
      </c>
      <c r="X115" s="18">
        <v>228</v>
      </c>
      <c r="Y115" s="60" t="s">
        <v>698</v>
      </c>
      <c r="Z115" s="61" t="s">
        <v>699</v>
      </c>
      <c r="AA115" s="58">
        <v>100</v>
      </c>
      <c r="AB115" s="58">
        <v>100</v>
      </c>
    </row>
    <row r="116" ht="82" customHeight="1" spans="1:28">
      <c r="A116" s="9">
        <v>87</v>
      </c>
      <c r="B116" s="18" t="s">
        <v>381</v>
      </c>
      <c r="C116" s="18" t="s">
        <v>673</v>
      </c>
      <c r="D116" s="18" t="s">
        <v>674</v>
      </c>
      <c r="E116" s="15" t="s">
        <v>248</v>
      </c>
      <c r="F116" s="15" t="s">
        <v>700</v>
      </c>
      <c r="G116" s="15" t="s">
        <v>701</v>
      </c>
      <c r="H116" s="15" t="s">
        <v>702</v>
      </c>
      <c r="I116" s="15" t="s">
        <v>68</v>
      </c>
      <c r="J116" s="33">
        <v>45170</v>
      </c>
      <c r="K116" s="33">
        <v>45261</v>
      </c>
      <c r="L116" s="15" t="s">
        <v>69</v>
      </c>
      <c r="M116" s="15" t="s">
        <v>253</v>
      </c>
      <c r="N116" s="60" t="s">
        <v>703</v>
      </c>
      <c r="O116" s="35" t="s">
        <v>704</v>
      </c>
      <c r="P116" s="35">
        <v>25</v>
      </c>
      <c r="Q116" s="35">
        <v>25</v>
      </c>
      <c r="R116" s="50"/>
      <c r="S116" s="50">
        <v>1</v>
      </c>
      <c r="T116" s="50">
        <v>83</v>
      </c>
      <c r="U116" s="50">
        <v>248</v>
      </c>
      <c r="V116" s="50">
        <v>0</v>
      </c>
      <c r="W116" s="18">
        <v>30</v>
      </c>
      <c r="X116" s="18">
        <v>124</v>
      </c>
      <c r="Y116" s="15" t="s">
        <v>705</v>
      </c>
      <c r="Z116" s="18" t="s">
        <v>706</v>
      </c>
      <c r="AA116" s="58">
        <v>25</v>
      </c>
      <c r="AB116" s="58">
        <v>25</v>
      </c>
    </row>
    <row r="117" ht="109" customHeight="1" spans="1:28">
      <c r="A117" s="9">
        <v>88</v>
      </c>
      <c r="B117" s="15" t="s">
        <v>381</v>
      </c>
      <c r="C117" s="15" t="s">
        <v>673</v>
      </c>
      <c r="D117" s="15" t="s">
        <v>674</v>
      </c>
      <c r="E117" s="15" t="s">
        <v>539</v>
      </c>
      <c r="F117" s="15" t="s">
        <v>707</v>
      </c>
      <c r="G117" s="15" t="s">
        <v>708</v>
      </c>
      <c r="H117" s="15" t="s">
        <v>709</v>
      </c>
      <c r="I117" s="15" t="s">
        <v>252</v>
      </c>
      <c r="J117" s="33">
        <v>45170</v>
      </c>
      <c r="K117" s="33">
        <v>45261</v>
      </c>
      <c r="L117" s="15" t="s">
        <v>69</v>
      </c>
      <c r="M117" s="15" t="s">
        <v>710</v>
      </c>
      <c r="N117" s="15" t="s">
        <v>711</v>
      </c>
      <c r="O117" s="35" t="s">
        <v>712</v>
      </c>
      <c r="P117" s="35">
        <v>60</v>
      </c>
      <c r="Q117" s="35">
        <v>60</v>
      </c>
      <c r="R117" s="50"/>
      <c r="S117" s="50">
        <v>1</v>
      </c>
      <c r="T117" s="50">
        <v>510</v>
      </c>
      <c r="U117" s="50">
        <v>1680</v>
      </c>
      <c r="V117" s="50">
        <v>1</v>
      </c>
      <c r="W117" s="18">
        <v>115</v>
      </c>
      <c r="X117" s="18">
        <v>432</v>
      </c>
      <c r="Y117" s="60" t="s">
        <v>713</v>
      </c>
      <c r="Z117" s="61" t="s">
        <v>714</v>
      </c>
      <c r="AA117" s="58">
        <v>60</v>
      </c>
      <c r="AB117" s="58">
        <v>60</v>
      </c>
    </row>
    <row r="118" ht="45" customHeight="1" spans="1:28">
      <c r="A118" s="9"/>
      <c r="B118" s="11" t="s">
        <v>715</v>
      </c>
      <c r="C118" s="9"/>
      <c r="D118" s="9"/>
      <c r="E118" s="9"/>
      <c r="F118" s="9"/>
      <c r="G118" s="9"/>
      <c r="H118" s="9"/>
      <c r="I118" s="9"/>
      <c r="J118" s="9"/>
      <c r="K118" s="9"/>
      <c r="L118" s="9"/>
      <c r="M118" s="9"/>
      <c r="N118" s="9"/>
      <c r="O118" s="9"/>
      <c r="P118" s="9"/>
      <c r="Q118" s="9"/>
      <c r="R118" s="9"/>
      <c r="S118" s="9"/>
      <c r="T118" s="9"/>
      <c r="U118" s="9"/>
      <c r="V118" s="9"/>
      <c r="W118" s="9"/>
      <c r="X118" s="9"/>
      <c r="Y118" s="9"/>
      <c r="Z118" s="9"/>
      <c r="AA118" s="58">
        <f>AA119+AA121</f>
        <v>755</v>
      </c>
      <c r="AB118" s="58"/>
    </row>
    <row r="119" ht="55" customHeight="1" spans="1:28">
      <c r="A119" s="9"/>
      <c r="B119" s="12" t="s">
        <v>716</v>
      </c>
      <c r="C119" s="9"/>
      <c r="D119" s="9"/>
      <c r="E119" s="9"/>
      <c r="F119" s="9"/>
      <c r="G119" s="9"/>
      <c r="H119" s="9"/>
      <c r="I119" s="9"/>
      <c r="J119" s="9"/>
      <c r="K119" s="9"/>
      <c r="L119" s="9"/>
      <c r="M119" s="9"/>
      <c r="N119" s="9"/>
      <c r="O119" s="9"/>
      <c r="P119" s="9"/>
      <c r="Q119" s="9"/>
      <c r="R119" s="9"/>
      <c r="S119" s="9"/>
      <c r="T119" s="9"/>
      <c r="U119" s="9"/>
      <c r="V119" s="9"/>
      <c r="W119" s="9"/>
      <c r="X119" s="9"/>
      <c r="Y119" s="9"/>
      <c r="Z119" s="9"/>
      <c r="AA119" s="58">
        <f>SUM(AA120)</f>
        <v>-395</v>
      </c>
      <c r="AB119" s="58"/>
    </row>
    <row r="120" ht="82" customHeight="1" spans="1:28">
      <c r="A120" s="19">
        <v>89</v>
      </c>
      <c r="B120" s="12" t="s">
        <v>574</v>
      </c>
      <c r="C120" s="12" t="s">
        <v>574</v>
      </c>
      <c r="D120" s="44" t="s">
        <v>717</v>
      </c>
      <c r="E120" s="44" t="s">
        <v>718</v>
      </c>
      <c r="F120" s="44" t="s">
        <v>719</v>
      </c>
      <c r="G120" s="13" t="s">
        <v>720</v>
      </c>
      <c r="H120" s="44" t="s">
        <v>721</v>
      </c>
      <c r="I120" s="44" t="s">
        <v>68</v>
      </c>
      <c r="J120" s="43">
        <v>45017</v>
      </c>
      <c r="K120" s="43">
        <v>45261</v>
      </c>
      <c r="L120" s="44" t="s">
        <v>18</v>
      </c>
      <c r="M120" s="44" t="s">
        <v>722</v>
      </c>
      <c r="N120" s="98" t="s">
        <v>723</v>
      </c>
      <c r="O120" s="44" t="s">
        <v>724</v>
      </c>
      <c r="P120" s="99">
        <v>395</v>
      </c>
      <c r="Q120" s="99">
        <v>395</v>
      </c>
      <c r="R120" s="99"/>
      <c r="S120" s="115">
        <v>7</v>
      </c>
      <c r="T120" s="115">
        <v>580</v>
      </c>
      <c r="U120" s="115">
        <v>1400</v>
      </c>
      <c r="V120" s="115">
        <v>5</v>
      </c>
      <c r="W120" s="115">
        <v>30</v>
      </c>
      <c r="X120" s="115">
        <v>105</v>
      </c>
      <c r="Y120" s="98" t="s">
        <v>725</v>
      </c>
      <c r="Z120" s="98" t="s">
        <v>726</v>
      </c>
      <c r="AA120" s="58">
        <v>-395</v>
      </c>
      <c r="AB120" s="58">
        <v>0</v>
      </c>
    </row>
    <row r="121" ht="84" customHeight="1" spans="1:28">
      <c r="A121" s="75"/>
      <c r="B121" s="76" t="s">
        <v>727</v>
      </c>
      <c r="C121" s="75"/>
      <c r="D121" s="75"/>
      <c r="E121" s="77"/>
      <c r="F121" s="77"/>
      <c r="G121" s="75"/>
      <c r="H121" s="75"/>
      <c r="I121" s="77"/>
      <c r="J121" s="78"/>
      <c r="K121" s="78"/>
      <c r="L121" s="75"/>
      <c r="M121" s="75"/>
      <c r="N121" s="75"/>
      <c r="O121" s="75"/>
      <c r="P121" s="75"/>
      <c r="Q121" s="75"/>
      <c r="R121" s="75"/>
      <c r="S121" s="75"/>
      <c r="T121" s="75"/>
      <c r="U121" s="75"/>
      <c r="V121" s="75"/>
      <c r="W121" s="75"/>
      <c r="X121" s="75"/>
      <c r="Y121" s="75"/>
      <c r="Z121" s="75"/>
      <c r="AA121" s="124">
        <f>SUM(AA122:AA144)</f>
        <v>1150</v>
      </c>
      <c r="AB121" s="124"/>
    </row>
    <row r="122" ht="72" spans="1:28">
      <c r="A122" s="78">
        <v>90</v>
      </c>
      <c r="B122" s="18" t="s">
        <v>574</v>
      </c>
      <c r="C122" s="79" t="s">
        <v>574</v>
      </c>
      <c r="D122" s="79" t="s">
        <v>728</v>
      </c>
      <c r="E122" s="79" t="s">
        <v>729</v>
      </c>
      <c r="F122" s="79" t="s">
        <v>730</v>
      </c>
      <c r="G122" s="80" t="s">
        <v>731</v>
      </c>
      <c r="H122" s="79" t="s">
        <v>732</v>
      </c>
      <c r="I122" s="79" t="s">
        <v>68</v>
      </c>
      <c r="J122" s="100">
        <v>45139</v>
      </c>
      <c r="K122" s="101">
        <v>45261</v>
      </c>
      <c r="L122" s="79" t="s">
        <v>733</v>
      </c>
      <c r="M122" s="83" t="s">
        <v>734</v>
      </c>
      <c r="N122" s="83" t="s">
        <v>735</v>
      </c>
      <c r="O122" s="102" t="s">
        <v>736</v>
      </c>
      <c r="P122" s="103">
        <v>50</v>
      </c>
      <c r="Q122" s="103">
        <v>50</v>
      </c>
      <c r="R122" s="79"/>
      <c r="S122" s="79">
        <v>1</v>
      </c>
      <c r="T122" s="50">
        <v>739</v>
      </c>
      <c r="U122" s="50">
        <v>2346</v>
      </c>
      <c r="V122" s="116"/>
      <c r="W122" s="117">
        <v>94</v>
      </c>
      <c r="X122" s="117">
        <v>322</v>
      </c>
      <c r="Y122" s="125" t="s">
        <v>737</v>
      </c>
      <c r="Z122" s="126" t="s">
        <v>738</v>
      </c>
      <c r="AA122" s="103">
        <v>50</v>
      </c>
      <c r="AB122" s="103">
        <v>50</v>
      </c>
    </row>
    <row r="123" ht="72" spans="1:28">
      <c r="A123" s="78">
        <v>91</v>
      </c>
      <c r="B123" s="81" t="s">
        <v>574</v>
      </c>
      <c r="C123" s="81" t="s">
        <v>574</v>
      </c>
      <c r="D123" s="81" t="s">
        <v>728</v>
      </c>
      <c r="E123" s="81" t="s">
        <v>521</v>
      </c>
      <c r="F123" s="81" t="s">
        <v>739</v>
      </c>
      <c r="G123" s="81" t="s">
        <v>740</v>
      </c>
      <c r="H123" s="81" t="s">
        <v>741</v>
      </c>
      <c r="I123" s="81" t="s">
        <v>68</v>
      </c>
      <c r="J123" s="104">
        <v>45139</v>
      </c>
      <c r="K123" s="104">
        <v>45261</v>
      </c>
      <c r="L123" s="81" t="s">
        <v>733</v>
      </c>
      <c r="M123" s="81" t="s">
        <v>525</v>
      </c>
      <c r="N123" s="105" t="s">
        <v>742</v>
      </c>
      <c r="O123" s="105" t="s">
        <v>743</v>
      </c>
      <c r="P123" s="106">
        <v>50</v>
      </c>
      <c r="Q123" s="106">
        <v>50</v>
      </c>
      <c r="R123" s="81"/>
      <c r="S123" s="81">
        <v>1</v>
      </c>
      <c r="T123" s="81">
        <v>820</v>
      </c>
      <c r="U123" s="81">
        <v>2715</v>
      </c>
      <c r="V123" s="81"/>
      <c r="W123" s="81">
        <v>164</v>
      </c>
      <c r="X123" s="81">
        <v>452</v>
      </c>
      <c r="Y123" s="81" t="s">
        <v>744</v>
      </c>
      <c r="Z123" s="127" t="s">
        <v>745</v>
      </c>
      <c r="AA123" s="106">
        <v>50</v>
      </c>
      <c r="AB123" s="106">
        <v>50</v>
      </c>
    </row>
    <row r="124" ht="72" spans="1:28">
      <c r="A124" s="78">
        <v>92</v>
      </c>
      <c r="B124" s="81" t="s">
        <v>574</v>
      </c>
      <c r="C124" s="81" t="s">
        <v>574</v>
      </c>
      <c r="D124" s="81" t="s">
        <v>728</v>
      </c>
      <c r="E124" s="81" t="s">
        <v>340</v>
      </c>
      <c r="F124" s="81" t="s">
        <v>746</v>
      </c>
      <c r="G124" s="81" t="s">
        <v>747</v>
      </c>
      <c r="H124" s="81" t="s">
        <v>748</v>
      </c>
      <c r="I124" s="81" t="s">
        <v>68</v>
      </c>
      <c r="J124" s="104">
        <v>45139</v>
      </c>
      <c r="K124" s="104">
        <v>45261</v>
      </c>
      <c r="L124" s="81" t="s">
        <v>733</v>
      </c>
      <c r="M124" s="81" t="s">
        <v>340</v>
      </c>
      <c r="N124" s="105" t="s">
        <v>749</v>
      </c>
      <c r="O124" s="105" t="s">
        <v>743</v>
      </c>
      <c r="P124" s="106">
        <v>50</v>
      </c>
      <c r="Q124" s="106">
        <v>50</v>
      </c>
      <c r="R124" s="81"/>
      <c r="S124" s="81">
        <v>1</v>
      </c>
      <c r="T124" s="81">
        <v>740</v>
      </c>
      <c r="U124" s="81">
        <v>2390</v>
      </c>
      <c r="V124" s="81"/>
      <c r="W124" s="81">
        <v>106</v>
      </c>
      <c r="X124" s="81">
        <v>360</v>
      </c>
      <c r="Y124" s="81" t="s">
        <v>750</v>
      </c>
      <c r="Z124" s="127" t="s">
        <v>751</v>
      </c>
      <c r="AA124" s="106">
        <v>50</v>
      </c>
      <c r="AB124" s="106">
        <v>50</v>
      </c>
    </row>
    <row r="125" ht="72" spans="1:28">
      <c r="A125" s="78">
        <v>93</v>
      </c>
      <c r="B125" s="18" t="s">
        <v>574</v>
      </c>
      <c r="C125" s="79" t="s">
        <v>574</v>
      </c>
      <c r="D125" s="79" t="s">
        <v>728</v>
      </c>
      <c r="E125" s="79" t="s">
        <v>575</v>
      </c>
      <c r="F125" s="79" t="s">
        <v>752</v>
      </c>
      <c r="G125" s="80" t="s">
        <v>753</v>
      </c>
      <c r="H125" s="79" t="s">
        <v>754</v>
      </c>
      <c r="I125" s="79" t="s">
        <v>68</v>
      </c>
      <c r="J125" s="100">
        <v>45139</v>
      </c>
      <c r="K125" s="101">
        <v>45261</v>
      </c>
      <c r="L125" s="79" t="s">
        <v>733</v>
      </c>
      <c r="M125" s="83" t="s">
        <v>579</v>
      </c>
      <c r="N125" s="83" t="s">
        <v>755</v>
      </c>
      <c r="O125" s="102" t="s">
        <v>736</v>
      </c>
      <c r="P125" s="103">
        <v>50</v>
      </c>
      <c r="Q125" s="103">
        <v>50</v>
      </c>
      <c r="R125" s="79"/>
      <c r="S125" s="79">
        <v>1</v>
      </c>
      <c r="T125" s="50">
        <v>1105</v>
      </c>
      <c r="U125" s="50">
        <v>3818</v>
      </c>
      <c r="V125" s="116">
        <v>1</v>
      </c>
      <c r="W125" s="117">
        <v>113</v>
      </c>
      <c r="X125" s="117">
        <v>432</v>
      </c>
      <c r="Y125" s="125" t="s">
        <v>756</v>
      </c>
      <c r="Z125" s="126" t="s">
        <v>757</v>
      </c>
      <c r="AA125" s="103">
        <v>50</v>
      </c>
      <c r="AB125" s="103">
        <v>50</v>
      </c>
    </row>
    <row r="126" ht="72" spans="1:28">
      <c r="A126" s="78">
        <v>94</v>
      </c>
      <c r="B126" s="82" t="s">
        <v>574</v>
      </c>
      <c r="C126" s="83" t="s">
        <v>574</v>
      </c>
      <c r="D126" s="83" t="s">
        <v>728</v>
      </c>
      <c r="E126" s="83" t="s">
        <v>575</v>
      </c>
      <c r="F126" s="83" t="s">
        <v>758</v>
      </c>
      <c r="G126" s="84" t="s">
        <v>759</v>
      </c>
      <c r="H126" s="83" t="s">
        <v>760</v>
      </c>
      <c r="I126" s="83" t="s">
        <v>68</v>
      </c>
      <c r="J126" s="107">
        <v>45139</v>
      </c>
      <c r="K126" s="108">
        <v>45261</v>
      </c>
      <c r="L126" s="83" t="s">
        <v>733</v>
      </c>
      <c r="M126" s="83" t="s">
        <v>579</v>
      </c>
      <c r="N126" s="83" t="s">
        <v>761</v>
      </c>
      <c r="O126" s="109" t="s">
        <v>762</v>
      </c>
      <c r="P126" s="83">
        <v>50</v>
      </c>
      <c r="Q126" s="83">
        <v>50</v>
      </c>
      <c r="R126" s="83"/>
      <c r="S126" s="83">
        <v>1</v>
      </c>
      <c r="T126" s="83">
        <v>525</v>
      </c>
      <c r="U126" s="83">
        <v>1629</v>
      </c>
      <c r="V126" s="83"/>
      <c r="W126" s="83">
        <v>85</v>
      </c>
      <c r="X126" s="83">
        <v>278</v>
      </c>
      <c r="Y126" s="128" t="s">
        <v>763</v>
      </c>
      <c r="Z126" s="126" t="s">
        <v>764</v>
      </c>
      <c r="AA126" s="83">
        <v>50</v>
      </c>
      <c r="AB126" s="83">
        <v>50</v>
      </c>
    </row>
    <row r="127" ht="72" spans="1:28">
      <c r="A127" s="78">
        <v>95</v>
      </c>
      <c r="B127" s="18" t="s">
        <v>574</v>
      </c>
      <c r="C127" s="81" t="s">
        <v>574</v>
      </c>
      <c r="D127" s="81" t="s">
        <v>728</v>
      </c>
      <c r="E127" s="81" t="s">
        <v>106</v>
      </c>
      <c r="F127" s="81" t="s">
        <v>765</v>
      </c>
      <c r="G127" s="80" t="s">
        <v>766</v>
      </c>
      <c r="H127" s="81" t="s">
        <v>767</v>
      </c>
      <c r="I127" s="81" t="s">
        <v>68</v>
      </c>
      <c r="J127" s="100">
        <v>45139</v>
      </c>
      <c r="K127" s="104">
        <v>45261</v>
      </c>
      <c r="L127" s="81" t="s">
        <v>733</v>
      </c>
      <c r="M127" s="110" t="s">
        <v>134</v>
      </c>
      <c r="N127" s="111" t="s">
        <v>768</v>
      </c>
      <c r="O127" s="112" t="s">
        <v>736</v>
      </c>
      <c r="P127" s="106">
        <v>50</v>
      </c>
      <c r="Q127" s="106">
        <v>50</v>
      </c>
      <c r="R127" s="81"/>
      <c r="S127" s="81">
        <v>1</v>
      </c>
      <c r="T127" s="81">
        <v>312</v>
      </c>
      <c r="U127" s="81">
        <v>1121</v>
      </c>
      <c r="V127" s="81"/>
      <c r="W127" s="81">
        <v>86</v>
      </c>
      <c r="X127" s="81">
        <v>262</v>
      </c>
      <c r="Y127" s="125" t="s">
        <v>769</v>
      </c>
      <c r="Z127" s="126" t="s">
        <v>770</v>
      </c>
      <c r="AA127" s="106">
        <v>50</v>
      </c>
      <c r="AB127" s="106">
        <v>50</v>
      </c>
    </row>
    <row r="128" ht="72" spans="1:28">
      <c r="A128" s="78">
        <v>96</v>
      </c>
      <c r="B128" s="18" t="s">
        <v>574</v>
      </c>
      <c r="C128" s="81" t="s">
        <v>574</v>
      </c>
      <c r="D128" s="81" t="s">
        <v>728</v>
      </c>
      <c r="E128" s="81" t="s">
        <v>264</v>
      </c>
      <c r="F128" s="81" t="s">
        <v>490</v>
      </c>
      <c r="G128" s="80" t="s">
        <v>771</v>
      </c>
      <c r="H128" s="81" t="s">
        <v>772</v>
      </c>
      <c r="I128" s="81" t="s">
        <v>68</v>
      </c>
      <c r="J128" s="100">
        <v>45139</v>
      </c>
      <c r="K128" s="104">
        <v>45383</v>
      </c>
      <c r="L128" s="81" t="s">
        <v>733</v>
      </c>
      <c r="M128" s="110" t="s">
        <v>268</v>
      </c>
      <c r="N128" s="113" t="s">
        <v>773</v>
      </c>
      <c r="O128" s="112" t="s">
        <v>736</v>
      </c>
      <c r="P128" s="106">
        <v>50</v>
      </c>
      <c r="Q128" s="106">
        <v>50</v>
      </c>
      <c r="R128" s="81"/>
      <c r="S128" s="81">
        <v>1</v>
      </c>
      <c r="T128" s="81">
        <v>564</v>
      </c>
      <c r="U128" s="81">
        <v>2209</v>
      </c>
      <c r="V128" s="81">
        <v>1</v>
      </c>
      <c r="W128" s="81">
        <v>96</v>
      </c>
      <c r="X128" s="81">
        <v>354</v>
      </c>
      <c r="Y128" s="125" t="s">
        <v>774</v>
      </c>
      <c r="Z128" s="126" t="s">
        <v>775</v>
      </c>
      <c r="AA128" s="106">
        <v>50</v>
      </c>
      <c r="AB128" s="106">
        <v>50</v>
      </c>
    </row>
    <row r="129" ht="72" spans="1:28">
      <c r="A129" s="78">
        <v>97</v>
      </c>
      <c r="B129" s="18" t="s">
        <v>574</v>
      </c>
      <c r="C129" s="81" t="s">
        <v>574</v>
      </c>
      <c r="D129" s="81" t="s">
        <v>728</v>
      </c>
      <c r="E129" s="81" t="s">
        <v>187</v>
      </c>
      <c r="F129" s="81" t="s">
        <v>776</v>
      </c>
      <c r="G129" s="80" t="s">
        <v>777</v>
      </c>
      <c r="H129" s="81" t="s">
        <v>778</v>
      </c>
      <c r="I129" s="81" t="s">
        <v>68</v>
      </c>
      <c r="J129" s="100">
        <v>45139</v>
      </c>
      <c r="K129" s="104">
        <v>45261</v>
      </c>
      <c r="L129" s="81" t="s">
        <v>733</v>
      </c>
      <c r="M129" s="110" t="s">
        <v>560</v>
      </c>
      <c r="N129" s="113" t="s">
        <v>779</v>
      </c>
      <c r="O129" s="112" t="s">
        <v>736</v>
      </c>
      <c r="P129" s="106">
        <v>50</v>
      </c>
      <c r="Q129" s="106">
        <v>50</v>
      </c>
      <c r="R129" s="81"/>
      <c r="S129" s="81">
        <v>1</v>
      </c>
      <c r="T129" s="81">
        <v>426</v>
      </c>
      <c r="U129" s="81">
        <v>1579</v>
      </c>
      <c r="V129" s="81"/>
      <c r="W129" s="81">
        <v>64</v>
      </c>
      <c r="X129" s="81">
        <v>268</v>
      </c>
      <c r="Y129" s="125" t="s">
        <v>780</v>
      </c>
      <c r="Z129" s="126" t="s">
        <v>781</v>
      </c>
      <c r="AA129" s="106">
        <v>50</v>
      </c>
      <c r="AB129" s="106">
        <v>50</v>
      </c>
    </row>
    <row r="130" ht="72" spans="1:28">
      <c r="A130" s="78">
        <v>98</v>
      </c>
      <c r="B130" s="18" t="s">
        <v>574</v>
      </c>
      <c r="C130" s="81" t="s">
        <v>574</v>
      </c>
      <c r="D130" s="81" t="s">
        <v>728</v>
      </c>
      <c r="E130" s="81" t="s">
        <v>216</v>
      </c>
      <c r="F130" s="81" t="s">
        <v>782</v>
      </c>
      <c r="G130" s="80" t="s">
        <v>783</v>
      </c>
      <c r="H130" s="81" t="s">
        <v>784</v>
      </c>
      <c r="I130" s="81" t="s">
        <v>68</v>
      </c>
      <c r="J130" s="100">
        <v>45139</v>
      </c>
      <c r="K130" s="104">
        <v>45261</v>
      </c>
      <c r="L130" s="81" t="s">
        <v>733</v>
      </c>
      <c r="M130" s="110" t="s">
        <v>493</v>
      </c>
      <c r="N130" s="113" t="s">
        <v>785</v>
      </c>
      <c r="O130" s="112" t="s">
        <v>736</v>
      </c>
      <c r="P130" s="106">
        <v>50</v>
      </c>
      <c r="Q130" s="106">
        <v>50</v>
      </c>
      <c r="R130" s="81"/>
      <c r="S130" s="81">
        <v>1</v>
      </c>
      <c r="T130" s="81">
        <v>468</v>
      </c>
      <c r="U130" s="81">
        <v>1608</v>
      </c>
      <c r="V130" s="81"/>
      <c r="W130" s="81">
        <v>86</v>
      </c>
      <c r="X130" s="81">
        <v>291</v>
      </c>
      <c r="Y130" s="125" t="s">
        <v>786</v>
      </c>
      <c r="Z130" s="126" t="s">
        <v>787</v>
      </c>
      <c r="AA130" s="106">
        <v>50</v>
      </c>
      <c r="AB130" s="106">
        <v>50</v>
      </c>
    </row>
    <row r="131" ht="96" spans="1:28">
      <c r="A131" s="78">
        <v>99</v>
      </c>
      <c r="B131" s="15" t="s">
        <v>574</v>
      </c>
      <c r="C131" s="15" t="s">
        <v>574</v>
      </c>
      <c r="D131" s="81" t="s">
        <v>728</v>
      </c>
      <c r="E131" s="15" t="s">
        <v>248</v>
      </c>
      <c r="F131" s="81" t="s">
        <v>788</v>
      </c>
      <c r="G131" s="80" t="s">
        <v>789</v>
      </c>
      <c r="H131" s="81" t="s">
        <v>790</v>
      </c>
      <c r="I131" s="81" t="s">
        <v>68</v>
      </c>
      <c r="J131" s="104">
        <v>45139</v>
      </c>
      <c r="K131" s="104">
        <v>45261</v>
      </c>
      <c r="L131" s="81" t="s">
        <v>733</v>
      </c>
      <c r="M131" s="81" t="s">
        <v>253</v>
      </c>
      <c r="N131" s="113" t="s">
        <v>791</v>
      </c>
      <c r="O131" s="81" t="s">
        <v>743</v>
      </c>
      <c r="P131" s="106">
        <v>50</v>
      </c>
      <c r="Q131" s="106">
        <v>50</v>
      </c>
      <c r="R131" s="81"/>
      <c r="S131" s="81">
        <v>1</v>
      </c>
      <c r="T131" s="81">
        <v>390</v>
      </c>
      <c r="U131" s="81">
        <v>1445</v>
      </c>
      <c r="V131" s="81"/>
      <c r="W131" s="81">
        <v>89</v>
      </c>
      <c r="X131" s="81">
        <v>345</v>
      </c>
      <c r="Y131" s="62" t="s">
        <v>792</v>
      </c>
      <c r="Z131" s="126" t="s">
        <v>793</v>
      </c>
      <c r="AA131" s="106">
        <v>50</v>
      </c>
      <c r="AB131" s="106">
        <v>50</v>
      </c>
    </row>
    <row r="132" ht="72" spans="1:28">
      <c r="A132" s="78">
        <v>100</v>
      </c>
      <c r="B132" s="18" t="s">
        <v>574</v>
      </c>
      <c r="C132" s="81" t="s">
        <v>574</v>
      </c>
      <c r="D132" s="81" t="s">
        <v>728</v>
      </c>
      <c r="E132" s="81" t="s">
        <v>182</v>
      </c>
      <c r="F132" s="81" t="s">
        <v>794</v>
      </c>
      <c r="G132" s="80" t="s">
        <v>795</v>
      </c>
      <c r="H132" s="81" t="s">
        <v>796</v>
      </c>
      <c r="I132" s="81" t="s">
        <v>68</v>
      </c>
      <c r="J132" s="100">
        <v>45139</v>
      </c>
      <c r="K132" s="104">
        <v>45261</v>
      </c>
      <c r="L132" s="81" t="s">
        <v>733</v>
      </c>
      <c r="M132" s="110" t="s">
        <v>291</v>
      </c>
      <c r="N132" s="113" t="s">
        <v>797</v>
      </c>
      <c r="O132" s="112" t="s">
        <v>736</v>
      </c>
      <c r="P132" s="106">
        <v>50</v>
      </c>
      <c r="Q132" s="106">
        <v>50</v>
      </c>
      <c r="R132" s="81"/>
      <c r="S132" s="81">
        <v>1</v>
      </c>
      <c r="T132" s="81">
        <v>618</v>
      </c>
      <c r="U132" s="81">
        <v>2062</v>
      </c>
      <c r="V132" s="81"/>
      <c r="W132" s="81">
        <v>125</v>
      </c>
      <c r="X132" s="81">
        <v>459</v>
      </c>
      <c r="Y132" s="125" t="s">
        <v>798</v>
      </c>
      <c r="Z132" s="126" t="s">
        <v>799</v>
      </c>
      <c r="AA132" s="106">
        <v>50</v>
      </c>
      <c r="AB132" s="106">
        <v>50</v>
      </c>
    </row>
    <row r="133" ht="72" spans="1:28">
      <c r="A133" s="78">
        <v>101</v>
      </c>
      <c r="B133" s="18" t="s">
        <v>574</v>
      </c>
      <c r="C133" s="81" t="s">
        <v>574</v>
      </c>
      <c r="D133" s="81" t="s">
        <v>728</v>
      </c>
      <c r="E133" s="81" t="s">
        <v>632</v>
      </c>
      <c r="F133" s="81" t="s">
        <v>800</v>
      </c>
      <c r="G133" s="80" t="s">
        <v>801</v>
      </c>
      <c r="H133" s="81" t="s">
        <v>802</v>
      </c>
      <c r="I133" s="81" t="s">
        <v>68</v>
      </c>
      <c r="J133" s="100">
        <v>45139</v>
      </c>
      <c r="K133" s="104">
        <v>45261</v>
      </c>
      <c r="L133" s="81" t="s">
        <v>733</v>
      </c>
      <c r="M133" s="110" t="s">
        <v>803</v>
      </c>
      <c r="N133" s="113" t="s">
        <v>804</v>
      </c>
      <c r="O133" s="112" t="s">
        <v>736</v>
      </c>
      <c r="P133" s="106">
        <v>50</v>
      </c>
      <c r="Q133" s="106">
        <v>50</v>
      </c>
      <c r="R133" s="81"/>
      <c r="S133" s="81">
        <v>1</v>
      </c>
      <c r="T133" s="81">
        <v>700</v>
      </c>
      <c r="U133" s="81">
        <v>2114</v>
      </c>
      <c r="V133" s="81"/>
      <c r="W133" s="81">
        <v>125</v>
      </c>
      <c r="X133" s="81">
        <v>343</v>
      </c>
      <c r="Y133" s="125" t="s">
        <v>805</v>
      </c>
      <c r="Z133" s="126" t="s">
        <v>806</v>
      </c>
      <c r="AA133" s="106">
        <v>50</v>
      </c>
      <c r="AB133" s="106">
        <v>50</v>
      </c>
    </row>
    <row r="134" ht="60" spans="1:28">
      <c r="A134" s="78">
        <v>102</v>
      </c>
      <c r="B134" s="18" t="s">
        <v>574</v>
      </c>
      <c r="C134" s="81" t="s">
        <v>574</v>
      </c>
      <c r="D134" s="81" t="s">
        <v>728</v>
      </c>
      <c r="E134" s="81" t="s">
        <v>192</v>
      </c>
      <c r="F134" s="81" t="s">
        <v>807</v>
      </c>
      <c r="G134" s="80" t="s">
        <v>808</v>
      </c>
      <c r="H134" s="81" t="s">
        <v>809</v>
      </c>
      <c r="I134" s="81" t="s">
        <v>68</v>
      </c>
      <c r="J134" s="100">
        <v>45139</v>
      </c>
      <c r="K134" s="104">
        <v>45261</v>
      </c>
      <c r="L134" s="81" t="s">
        <v>733</v>
      </c>
      <c r="M134" s="110" t="s">
        <v>510</v>
      </c>
      <c r="N134" s="113" t="s">
        <v>810</v>
      </c>
      <c r="O134" s="112" t="s">
        <v>736</v>
      </c>
      <c r="P134" s="106">
        <v>50</v>
      </c>
      <c r="Q134" s="106">
        <v>50</v>
      </c>
      <c r="R134" s="81"/>
      <c r="S134" s="81">
        <v>1</v>
      </c>
      <c r="T134" s="81">
        <v>385</v>
      </c>
      <c r="U134" s="81">
        <v>1645</v>
      </c>
      <c r="V134" s="81"/>
      <c r="W134" s="81">
        <v>80</v>
      </c>
      <c r="X134" s="81">
        <v>334</v>
      </c>
      <c r="Y134" s="125" t="s">
        <v>811</v>
      </c>
      <c r="Z134" s="126" t="s">
        <v>812</v>
      </c>
      <c r="AA134" s="106">
        <v>50</v>
      </c>
      <c r="AB134" s="106">
        <v>50</v>
      </c>
    </row>
    <row r="135" ht="72" spans="1:28">
      <c r="A135" s="78">
        <v>103</v>
      </c>
      <c r="B135" s="18" t="s">
        <v>574</v>
      </c>
      <c r="C135" s="81" t="s">
        <v>574</v>
      </c>
      <c r="D135" s="81" t="s">
        <v>728</v>
      </c>
      <c r="E135" s="81" t="s">
        <v>316</v>
      </c>
      <c r="F135" s="81" t="s">
        <v>564</v>
      </c>
      <c r="G135" s="80" t="s">
        <v>813</v>
      </c>
      <c r="H135" s="81" t="s">
        <v>814</v>
      </c>
      <c r="I135" s="81" t="s">
        <v>68</v>
      </c>
      <c r="J135" s="100">
        <v>45139</v>
      </c>
      <c r="K135" s="104">
        <v>45261</v>
      </c>
      <c r="L135" s="81" t="s">
        <v>733</v>
      </c>
      <c r="M135" s="110" t="s">
        <v>320</v>
      </c>
      <c r="N135" s="113" t="s">
        <v>815</v>
      </c>
      <c r="O135" s="112" t="s">
        <v>736</v>
      </c>
      <c r="P135" s="106">
        <v>50</v>
      </c>
      <c r="Q135" s="106">
        <v>50</v>
      </c>
      <c r="R135" s="81"/>
      <c r="S135" s="81">
        <v>1</v>
      </c>
      <c r="T135" s="81">
        <v>606</v>
      </c>
      <c r="U135" s="81">
        <v>2143</v>
      </c>
      <c r="V135" s="81"/>
      <c r="W135" s="81">
        <v>141</v>
      </c>
      <c r="X135" s="81">
        <v>502</v>
      </c>
      <c r="Y135" s="125" t="s">
        <v>816</v>
      </c>
      <c r="Z135" s="126" t="s">
        <v>817</v>
      </c>
      <c r="AA135" s="106">
        <v>50</v>
      </c>
      <c r="AB135" s="106">
        <v>50</v>
      </c>
    </row>
    <row r="136" ht="72" spans="1:28">
      <c r="A136" s="78">
        <v>104</v>
      </c>
      <c r="B136" s="18" t="s">
        <v>574</v>
      </c>
      <c r="C136" s="81" t="s">
        <v>574</v>
      </c>
      <c r="D136" s="81" t="s">
        <v>728</v>
      </c>
      <c r="E136" s="81" t="s">
        <v>222</v>
      </c>
      <c r="F136" s="81" t="s">
        <v>818</v>
      </c>
      <c r="G136" s="80" t="s">
        <v>819</v>
      </c>
      <c r="H136" s="81" t="s">
        <v>820</v>
      </c>
      <c r="I136" s="81" t="s">
        <v>68</v>
      </c>
      <c r="J136" s="100">
        <v>45139</v>
      </c>
      <c r="K136" s="104">
        <v>45261</v>
      </c>
      <c r="L136" s="81" t="s">
        <v>733</v>
      </c>
      <c r="M136" s="110" t="s">
        <v>415</v>
      </c>
      <c r="N136" s="113" t="s">
        <v>821</v>
      </c>
      <c r="O136" s="112" t="s">
        <v>736</v>
      </c>
      <c r="P136" s="106">
        <v>50</v>
      </c>
      <c r="Q136" s="106">
        <v>50</v>
      </c>
      <c r="R136" s="81"/>
      <c r="S136" s="81">
        <v>1</v>
      </c>
      <c r="T136" s="81">
        <v>325</v>
      </c>
      <c r="U136" s="81">
        <v>1287</v>
      </c>
      <c r="V136" s="81"/>
      <c r="W136" s="81">
        <v>80</v>
      </c>
      <c r="X136" s="81">
        <v>260</v>
      </c>
      <c r="Y136" s="125" t="s">
        <v>822</v>
      </c>
      <c r="Z136" s="126" t="s">
        <v>823</v>
      </c>
      <c r="AA136" s="106">
        <v>50</v>
      </c>
      <c r="AB136" s="106">
        <v>50</v>
      </c>
    </row>
    <row r="137" ht="72" spans="1:28">
      <c r="A137" s="78">
        <v>105</v>
      </c>
      <c r="B137" s="18" t="s">
        <v>574</v>
      </c>
      <c r="C137" s="81" t="s">
        <v>574</v>
      </c>
      <c r="D137" s="81" t="s">
        <v>728</v>
      </c>
      <c r="E137" s="81" t="s">
        <v>456</v>
      </c>
      <c r="F137" s="81" t="s">
        <v>824</v>
      </c>
      <c r="G137" s="80" t="s">
        <v>825</v>
      </c>
      <c r="H137" s="81" t="s">
        <v>826</v>
      </c>
      <c r="I137" s="81" t="s">
        <v>68</v>
      </c>
      <c r="J137" s="100">
        <v>45139</v>
      </c>
      <c r="K137" s="104">
        <v>45261</v>
      </c>
      <c r="L137" s="81" t="s">
        <v>733</v>
      </c>
      <c r="M137" s="110" t="s">
        <v>460</v>
      </c>
      <c r="N137" s="113" t="s">
        <v>827</v>
      </c>
      <c r="O137" s="112" t="s">
        <v>736</v>
      </c>
      <c r="P137" s="106">
        <v>50</v>
      </c>
      <c r="Q137" s="106">
        <v>50</v>
      </c>
      <c r="R137" s="81"/>
      <c r="S137" s="81">
        <v>1</v>
      </c>
      <c r="T137" s="81">
        <v>747</v>
      </c>
      <c r="U137" s="81">
        <v>2621</v>
      </c>
      <c r="V137" s="81"/>
      <c r="W137" s="81">
        <v>121</v>
      </c>
      <c r="X137" s="81">
        <v>415</v>
      </c>
      <c r="Y137" s="125" t="s">
        <v>828</v>
      </c>
      <c r="Z137" s="126" t="s">
        <v>829</v>
      </c>
      <c r="AA137" s="106">
        <v>50</v>
      </c>
      <c r="AB137" s="106">
        <v>50</v>
      </c>
    </row>
    <row r="138" ht="72" spans="1:28">
      <c r="A138" s="78">
        <v>106</v>
      </c>
      <c r="B138" s="129" t="s">
        <v>574</v>
      </c>
      <c r="C138" s="129" t="s">
        <v>574</v>
      </c>
      <c r="D138" s="129" t="s">
        <v>728</v>
      </c>
      <c r="E138" s="129" t="s">
        <v>98</v>
      </c>
      <c r="F138" s="129" t="s">
        <v>407</v>
      </c>
      <c r="G138" s="130" t="s">
        <v>830</v>
      </c>
      <c r="H138" s="131" t="s">
        <v>831</v>
      </c>
      <c r="I138" s="129" t="s">
        <v>68</v>
      </c>
      <c r="J138" s="100">
        <v>45139</v>
      </c>
      <c r="K138" s="104">
        <v>45261</v>
      </c>
      <c r="L138" s="129" t="s">
        <v>733</v>
      </c>
      <c r="M138" s="129" t="s">
        <v>299</v>
      </c>
      <c r="N138" s="111" t="s">
        <v>832</v>
      </c>
      <c r="O138" s="112" t="s">
        <v>736</v>
      </c>
      <c r="P138" s="134">
        <v>50</v>
      </c>
      <c r="Q138" s="134">
        <v>50</v>
      </c>
      <c r="R138" s="105"/>
      <c r="S138" s="105">
        <v>1</v>
      </c>
      <c r="T138" s="105">
        <v>584</v>
      </c>
      <c r="U138" s="105">
        <v>2100</v>
      </c>
      <c r="V138" s="105"/>
      <c r="W138" s="105">
        <v>97</v>
      </c>
      <c r="X138" s="105">
        <v>294</v>
      </c>
      <c r="Y138" s="105" t="s">
        <v>833</v>
      </c>
      <c r="Z138" s="105" t="s">
        <v>834</v>
      </c>
      <c r="AA138" s="134">
        <v>50</v>
      </c>
      <c r="AB138" s="134">
        <v>50</v>
      </c>
    </row>
    <row r="139" ht="60" spans="1:28">
      <c r="A139" s="78">
        <v>107</v>
      </c>
      <c r="B139" s="18" t="s">
        <v>574</v>
      </c>
      <c r="C139" s="81" t="s">
        <v>574</v>
      </c>
      <c r="D139" s="81" t="s">
        <v>728</v>
      </c>
      <c r="E139" s="81" t="s">
        <v>539</v>
      </c>
      <c r="F139" s="81" t="s">
        <v>835</v>
      </c>
      <c r="G139" s="80" t="s">
        <v>836</v>
      </c>
      <c r="H139" s="81" t="s">
        <v>837</v>
      </c>
      <c r="I139" s="81" t="s">
        <v>68</v>
      </c>
      <c r="J139" s="100">
        <v>45170</v>
      </c>
      <c r="K139" s="104">
        <v>45261</v>
      </c>
      <c r="L139" s="81" t="s">
        <v>733</v>
      </c>
      <c r="M139" s="81" t="s">
        <v>710</v>
      </c>
      <c r="N139" s="113" t="s">
        <v>838</v>
      </c>
      <c r="O139" s="112" t="s">
        <v>736</v>
      </c>
      <c r="P139" s="106">
        <v>50</v>
      </c>
      <c r="Q139" s="106">
        <v>50</v>
      </c>
      <c r="R139" s="81"/>
      <c r="S139" s="81">
        <v>1</v>
      </c>
      <c r="T139" s="81">
        <v>123</v>
      </c>
      <c r="U139" s="81">
        <v>492</v>
      </c>
      <c r="V139" s="81">
        <v>1</v>
      </c>
      <c r="W139" s="81">
        <v>15</v>
      </c>
      <c r="X139" s="81">
        <v>58</v>
      </c>
      <c r="Y139" s="125" t="s">
        <v>839</v>
      </c>
      <c r="Z139" s="126" t="s">
        <v>840</v>
      </c>
      <c r="AA139" s="106">
        <v>50</v>
      </c>
      <c r="AB139" s="106">
        <v>50</v>
      </c>
    </row>
    <row r="140" ht="60" spans="1:28">
      <c r="A140" s="78">
        <v>108</v>
      </c>
      <c r="B140" s="132" t="s">
        <v>574</v>
      </c>
      <c r="C140" s="133" t="s">
        <v>574</v>
      </c>
      <c r="D140" s="133" t="s">
        <v>728</v>
      </c>
      <c r="E140" s="15" t="s">
        <v>228</v>
      </c>
      <c r="F140" s="15" t="s">
        <v>309</v>
      </c>
      <c r="G140" s="9" t="s">
        <v>841</v>
      </c>
      <c r="H140" s="9" t="s">
        <v>842</v>
      </c>
      <c r="I140" s="15" t="s">
        <v>68</v>
      </c>
      <c r="J140" s="135">
        <v>45200</v>
      </c>
      <c r="K140" s="135">
        <v>45261</v>
      </c>
      <c r="L140" s="15" t="s">
        <v>733</v>
      </c>
      <c r="M140" s="15" t="s">
        <v>228</v>
      </c>
      <c r="N140" s="18" t="s">
        <v>843</v>
      </c>
      <c r="O140" s="82" t="s">
        <v>743</v>
      </c>
      <c r="P140" s="136">
        <v>50</v>
      </c>
      <c r="Q140" s="136">
        <v>50</v>
      </c>
      <c r="R140" s="82"/>
      <c r="S140" s="82">
        <v>1</v>
      </c>
      <c r="T140" s="82">
        <v>378</v>
      </c>
      <c r="U140" s="18">
        <v>1248</v>
      </c>
      <c r="V140" s="18"/>
      <c r="W140" s="18">
        <v>50</v>
      </c>
      <c r="X140" s="18">
        <v>144</v>
      </c>
      <c r="Y140" s="18" t="s">
        <v>844</v>
      </c>
      <c r="Z140" s="82" t="s">
        <v>845</v>
      </c>
      <c r="AA140" s="136">
        <v>50</v>
      </c>
      <c r="AB140" s="136">
        <v>50</v>
      </c>
    </row>
    <row r="141" ht="72" spans="1:28">
      <c r="A141" s="78">
        <v>109</v>
      </c>
      <c r="B141" s="15" t="s">
        <v>574</v>
      </c>
      <c r="C141" s="15" t="s">
        <v>574</v>
      </c>
      <c r="D141" s="15" t="s">
        <v>728</v>
      </c>
      <c r="E141" s="15" t="s">
        <v>437</v>
      </c>
      <c r="F141" s="15" t="s">
        <v>846</v>
      </c>
      <c r="G141" s="15" t="s">
        <v>847</v>
      </c>
      <c r="H141" s="15" t="s">
        <v>848</v>
      </c>
      <c r="I141" s="15" t="s">
        <v>68</v>
      </c>
      <c r="J141" s="137">
        <v>45170</v>
      </c>
      <c r="K141" s="138">
        <v>45261</v>
      </c>
      <c r="L141" s="15" t="s">
        <v>733</v>
      </c>
      <c r="M141" s="15" t="s">
        <v>441</v>
      </c>
      <c r="N141" s="34" t="s">
        <v>849</v>
      </c>
      <c r="O141" s="35" t="s">
        <v>850</v>
      </c>
      <c r="P141" s="35">
        <v>50</v>
      </c>
      <c r="Q141" s="35">
        <v>50</v>
      </c>
      <c r="R141" s="139"/>
      <c r="S141" s="139">
        <v>1</v>
      </c>
      <c r="T141" s="139">
        <v>512</v>
      </c>
      <c r="U141" s="139">
        <v>1764</v>
      </c>
      <c r="V141" s="139">
        <v>1</v>
      </c>
      <c r="W141" s="140">
        <v>89</v>
      </c>
      <c r="X141" s="140">
        <v>325</v>
      </c>
      <c r="Y141" s="60" t="s">
        <v>851</v>
      </c>
      <c r="Z141" s="143" t="s">
        <v>852</v>
      </c>
      <c r="AA141" s="35">
        <v>50</v>
      </c>
      <c r="AB141" s="35">
        <v>50</v>
      </c>
    </row>
    <row r="142" ht="72" spans="1:28">
      <c r="A142" s="78">
        <v>110</v>
      </c>
      <c r="B142" s="18" t="s">
        <v>574</v>
      </c>
      <c r="C142" s="81" t="s">
        <v>574</v>
      </c>
      <c r="D142" s="81" t="s">
        <v>728</v>
      </c>
      <c r="E142" s="81" t="s">
        <v>447</v>
      </c>
      <c r="F142" s="81" t="s">
        <v>853</v>
      </c>
      <c r="G142" s="130" t="s">
        <v>854</v>
      </c>
      <c r="H142" s="130" t="s">
        <v>855</v>
      </c>
      <c r="I142" s="81" t="s">
        <v>68</v>
      </c>
      <c r="J142" s="100">
        <v>45170</v>
      </c>
      <c r="K142" s="104">
        <v>45261</v>
      </c>
      <c r="L142" s="81" t="s">
        <v>733</v>
      </c>
      <c r="M142" s="81" t="s">
        <v>451</v>
      </c>
      <c r="N142" s="111" t="s">
        <v>856</v>
      </c>
      <c r="O142" s="81" t="s">
        <v>857</v>
      </c>
      <c r="P142" s="106">
        <v>50</v>
      </c>
      <c r="Q142" s="141">
        <v>50</v>
      </c>
      <c r="R142" s="81"/>
      <c r="S142" s="81">
        <v>1</v>
      </c>
      <c r="T142" s="81">
        <v>365</v>
      </c>
      <c r="U142" s="81">
        <v>1367</v>
      </c>
      <c r="V142" s="81">
        <v>1</v>
      </c>
      <c r="W142" s="81">
        <v>38</v>
      </c>
      <c r="X142" s="81">
        <v>139</v>
      </c>
      <c r="Y142" s="127" t="s">
        <v>858</v>
      </c>
      <c r="Z142" s="127" t="s">
        <v>859</v>
      </c>
      <c r="AA142" s="106">
        <v>50</v>
      </c>
      <c r="AB142" s="106">
        <v>50</v>
      </c>
    </row>
    <row r="143" ht="96" spans="1:28">
      <c r="A143" s="78">
        <v>111</v>
      </c>
      <c r="B143" s="18" t="s">
        <v>574</v>
      </c>
      <c r="C143" s="81" t="s">
        <v>574</v>
      </c>
      <c r="D143" s="81" t="s">
        <v>728</v>
      </c>
      <c r="E143" s="81" t="s">
        <v>206</v>
      </c>
      <c r="F143" s="81" t="s">
        <v>303</v>
      </c>
      <c r="G143" s="80" t="s">
        <v>860</v>
      </c>
      <c r="H143" s="81" t="s">
        <v>861</v>
      </c>
      <c r="I143" s="81" t="s">
        <v>68</v>
      </c>
      <c r="J143" s="100">
        <v>45139</v>
      </c>
      <c r="K143" s="104">
        <v>45261</v>
      </c>
      <c r="L143" s="81" t="s">
        <v>733</v>
      </c>
      <c r="M143" s="110" t="s">
        <v>306</v>
      </c>
      <c r="N143" s="113" t="s">
        <v>862</v>
      </c>
      <c r="O143" s="112" t="s">
        <v>736</v>
      </c>
      <c r="P143" s="106">
        <v>50</v>
      </c>
      <c r="Q143" s="106">
        <v>50</v>
      </c>
      <c r="R143" s="81"/>
      <c r="S143" s="81">
        <v>1</v>
      </c>
      <c r="T143" s="81">
        <v>316</v>
      </c>
      <c r="U143" s="81">
        <v>1026</v>
      </c>
      <c r="V143" s="81"/>
      <c r="W143" s="81">
        <v>54</v>
      </c>
      <c r="X143" s="81">
        <v>176</v>
      </c>
      <c r="Y143" s="125" t="s">
        <v>863</v>
      </c>
      <c r="Z143" s="126" t="s">
        <v>864</v>
      </c>
      <c r="AA143" s="106">
        <v>50</v>
      </c>
      <c r="AB143" s="106">
        <v>50</v>
      </c>
    </row>
    <row r="144" ht="72" spans="1:28">
      <c r="A144" s="78">
        <v>112</v>
      </c>
      <c r="B144" s="18" t="s">
        <v>574</v>
      </c>
      <c r="C144" s="81" t="s">
        <v>574</v>
      </c>
      <c r="D144" s="81" t="s">
        <v>728</v>
      </c>
      <c r="E144" s="81" t="s">
        <v>162</v>
      </c>
      <c r="F144" s="81" t="s">
        <v>865</v>
      </c>
      <c r="G144" s="130" t="s">
        <v>866</v>
      </c>
      <c r="H144" s="81" t="s">
        <v>867</v>
      </c>
      <c r="I144" s="81" t="s">
        <v>68</v>
      </c>
      <c r="J144" s="100">
        <v>45139</v>
      </c>
      <c r="K144" s="104">
        <v>45261</v>
      </c>
      <c r="L144" s="81" t="s">
        <v>733</v>
      </c>
      <c r="M144" s="110" t="s">
        <v>868</v>
      </c>
      <c r="N144" s="113" t="s">
        <v>869</v>
      </c>
      <c r="O144" s="112" t="s">
        <v>736</v>
      </c>
      <c r="P144" s="106">
        <v>50</v>
      </c>
      <c r="Q144" s="106">
        <v>50</v>
      </c>
      <c r="R144" s="81"/>
      <c r="S144" s="81">
        <v>1</v>
      </c>
      <c r="T144" s="142">
        <v>461</v>
      </c>
      <c r="U144" s="142">
        <v>1669</v>
      </c>
      <c r="V144" s="81"/>
      <c r="W144" s="81">
        <v>93</v>
      </c>
      <c r="X144" s="81">
        <v>300</v>
      </c>
      <c r="Y144" s="125" t="s">
        <v>870</v>
      </c>
      <c r="Z144" s="126" t="s">
        <v>871</v>
      </c>
      <c r="AA144" s="106">
        <v>50</v>
      </c>
      <c r="AB144" s="106">
        <v>50</v>
      </c>
    </row>
  </sheetData>
  <mergeCells count="34">
    <mergeCell ref="A2:AB2"/>
    <mergeCell ref="A3:G3"/>
    <mergeCell ref="Y3:Z3"/>
    <mergeCell ref="B4:D4"/>
    <mergeCell ref="J4:K4"/>
    <mergeCell ref="L4:M4"/>
    <mergeCell ref="P4:R4"/>
    <mergeCell ref="S4:X4"/>
    <mergeCell ref="AA4:AB4"/>
    <mergeCell ref="Q5:R5"/>
    <mergeCell ref="V5:X5"/>
    <mergeCell ref="A4:A6"/>
    <mergeCell ref="B5:B6"/>
    <mergeCell ref="C5:C6"/>
    <mergeCell ref="D5:D6"/>
    <mergeCell ref="E4:E6"/>
    <mergeCell ref="F4:F6"/>
    <mergeCell ref="G4:G6"/>
    <mergeCell ref="H4:H6"/>
    <mergeCell ref="I4:I6"/>
    <mergeCell ref="J5:J6"/>
    <mergeCell ref="K5:K6"/>
    <mergeCell ref="L5:L6"/>
    <mergeCell ref="M5:M6"/>
    <mergeCell ref="N4:N6"/>
    <mergeCell ref="O4:O6"/>
    <mergeCell ref="P5:P6"/>
    <mergeCell ref="S5:S6"/>
    <mergeCell ref="T5:T6"/>
    <mergeCell ref="U5:U6"/>
    <mergeCell ref="Y4:Y6"/>
    <mergeCell ref="Z4:Z6"/>
    <mergeCell ref="AA5:AA6"/>
    <mergeCell ref="AB5:AB6"/>
  </mergeCells>
  <printOptions horizontalCentered="1"/>
  <pageMargins left="0.314583333333333" right="0.314583333333333" top="0.984027777777778" bottom="0.727777777777778" header="0.5" footer="0.590277777777778"/>
  <pageSetup paperSize="8"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审定表</vt:lpstr>
      <vt:lpstr> 调整项目库明细表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和天下</cp:lastModifiedBy>
  <dcterms:created xsi:type="dcterms:W3CDTF">2022-11-12T08:50:00Z</dcterms:created>
  <dcterms:modified xsi:type="dcterms:W3CDTF">2023-10-07T08:04:07Z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C0EFF9D02293492FAAB55D7EDFA8721D_13</vt:lpwstr>
  </property>
  <property fmtid="{D5CDD505-2E9C-101B-9397-08002B2CF9AE}" pid="3" name="KSOProductBuildVer">
    <vt:lpwstr>2052-12.1.0.15374</vt:lpwstr>
  </property>
</Properties>
</file>