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41" firstSheet="29" activeTab="32"/>
  </bookViews>
  <sheets>
    <sheet name="目录" sheetId="40" r:id="rId1"/>
    <sheet name="附表1-1.一般公共预算预算收入表" sheetId="48" r:id="rId2"/>
    <sheet name="附表1-2.一般公共预算县本级预算收入表" sheetId="47" r:id="rId3"/>
    <sheet name="附表1-3.一般公共预算预算支出表" sheetId="46" r:id="rId4"/>
    <sheet name="附表1-4.一般公共预算本级支出表（按功能）" sheetId="19" r:id="rId5"/>
    <sheet name="1-5.一般公共预算本级支出表 （按经济）" sheetId="6" r:id="rId6"/>
    <sheet name="附表1-6.一般公共预算县本级基本支出表（按功能科目）" sheetId="54" r:id="rId7"/>
    <sheet name="附表1-7.一般公共预算县本级基本支出表（按经济科目）" sheetId="35" r:id="rId8"/>
    <sheet name="附表1-8.一般公共预算税收返还和转移支付（分项目）情况表" sheetId="7" r:id="rId9"/>
    <sheet name="附表1-9.一般公共预算对下税收返还和转移支付预算分地区表" sheetId="31" r:id="rId10"/>
    <sheet name="附表1-10.专项转移支付情况表" sheetId="55" r:id="rId11"/>
    <sheet name="附表1-11.专项转移支付（分项目）情况表" sheetId="43" r:id="rId12"/>
    <sheet name="附表1-12.专项转移支付（分地区）情况表" sheetId="44" r:id="rId13"/>
    <sheet name="1-13.三公经费预算表" sheetId="26" r:id="rId14"/>
    <sheet name="附表2-1.政府性基金收入表" sheetId="8" r:id="rId15"/>
    <sheet name="附表2-2.政府性基金支出表" sheetId="13" r:id="rId16"/>
    <sheet name="附表2-3.县本级政府性基金收入表 " sheetId="49" r:id="rId17"/>
    <sheet name="附表2-4.县本级政府性基金支出预算表" sheetId="10" r:id="rId18"/>
    <sheet name="2-5.2025年政府性基金转移支付分项目表" sheetId="25" r:id="rId19"/>
    <sheet name="附表2-6.政府性基金转移支付分地区表" sheetId="29" r:id="rId20"/>
    <sheet name="附表3-1.国有资本经营预算收入表" sheetId="20" r:id="rId21"/>
    <sheet name="附表3-2.国有资本经营预算支出表" sheetId="22" r:id="rId22"/>
    <sheet name="附表3-3.县本级国有资本经营预算收入表 " sheetId="50" r:id="rId23"/>
    <sheet name="附表3-4.县本级国有资本经营预算支出表 " sheetId="51" r:id="rId24"/>
    <sheet name="附表3-5.国有资本经营预算转移支付分项目表" sheetId="37" r:id="rId25"/>
    <sheet name="附表3-6.国有资本经营预算转移支付分地区表" sheetId="38" r:id="rId26"/>
    <sheet name="附表4-1.社会保险基金预算收入表" sheetId="11" r:id="rId27"/>
    <sheet name="附表4-2.社会保险基金支出表" sheetId="12" r:id="rId28"/>
    <sheet name="附表4-3.县本级社会保险基金收入表" sheetId="52" r:id="rId29"/>
    <sheet name="附表4-4.县本级社会保险基金支出执行表" sheetId="53" r:id="rId30"/>
    <sheet name="附表5-1.政府一般债务限额和余额情况表" sheetId="56" r:id="rId31"/>
    <sheet name="附表5-2.政府债券发行及还本付息情况预算表" sheetId="57" r:id="rId32"/>
    <sheet name="附表5-3.政府专项债务限额和余额情况表" sheetId="58" r:id="rId33"/>
    <sheet name="附表5-4.新增地方政府债券资金预算支出表" sheetId="59" r:id="rId34"/>
  </sheets>
  <definedNames>
    <definedName name="_xlnm._FilterDatabase" localSheetId="5" hidden="1">'1-5.一般公共预算本级支出表 （按经济）'!$A$5:$D$74</definedName>
    <definedName name="_xlnm._FilterDatabase" localSheetId="11" hidden="1">'附表1-11.专项转移支付（分项目）情况表'!$A$5:$C$107</definedName>
    <definedName name="_xlnm._FilterDatabase" localSheetId="4" hidden="1">'附表1-4.一般公共预算本级支出表（按功能）'!$A$5:$D$524</definedName>
    <definedName name="_xlnm._FilterDatabase" localSheetId="6" hidden="1">'附表1-6.一般公共预算县本级基本支出表（按功能科目）'!$A$5:$C$148</definedName>
    <definedName name="_xlnm._FilterDatabase" localSheetId="8" hidden="1">'附表1-8.一般公共预算税收返还和转移支付（分项目）情况表'!$A$4:$C$70</definedName>
    <definedName name="_xlnm._FilterDatabase" localSheetId="14" hidden="1">'附表2-1.政府性基金收入表'!$A$4:$C$22</definedName>
    <definedName name="_xlnm._FilterDatabase" localSheetId="15" hidden="1">'附表2-2.政府性基金支出表'!$A$4:$D$30</definedName>
    <definedName name="_xlnm.Print_Titles" localSheetId="14">'附表2-1.政府性基金收入表'!$1:$2</definedName>
    <definedName name="_xlnm.Print_Titles" localSheetId="15">'附表2-2.政府性基金支出表'!$1:$4</definedName>
    <definedName name="_xlnm.Print_Titles" localSheetId="18">'2-5.2025年政府性基金转移支付分项目表'!$1:$4</definedName>
    <definedName name="_xlnm.Print_Titles" localSheetId="17">'附表2-4.县本级政府性基金支出预算表'!$2:$4</definedName>
    <definedName name="_xlnm.Print_Titles" localSheetId="20">'附表3-1.国有资本经营预算收入表'!$2:$3</definedName>
    <definedName name="_xlnm.Print_Titles" localSheetId="21">'附表3-2.国有资本经营预算支出表'!$2:$3</definedName>
    <definedName name="_xlnm.Print_Titles" localSheetId="26">'附表4-1.社会保险基金预算收入表'!$2:$2</definedName>
    <definedName name="_xlnm.Print_Titles" localSheetId="27">'附表4-2.社会保险基金支出表'!$1:$3</definedName>
    <definedName name="_xlnm.Print_Titles" localSheetId="4">'附表1-4.一般公共预算本级支出表（按功能）'!#REF!</definedName>
    <definedName name="_xlnm.Print_Titles" localSheetId="5">'1-5.一般公共预算本级支出表 （按经济）'!#REF!</definedName>
    <definedName name="_xlnm.Print_Titles" localSheetId="8">'附表1-8.一般公共预算税收返还和转移支付（分项目）情况表'!$4:$4</definedName>
    <definedName name="_xlnm._FilterDatabase" localSheetId="3" hidden="1">'附表1-3.一般公共预算预算支出表'!#REF!</definedName>
    <definedName name="_xlnm.Print_Titles" localSheetId="3">'附表1-3.一般公共预算预算支出表'!#REF!</definedName>
    <definedName name="_xlnm.Print_Titles" localSheetId="16">'附表2-3.县本级政府性基金收入表 '!$1:$2</definedName>
    <definedName name="_xlnm.Print_Titles" localSheetId="22">'附表3-3.县本级国有资本经营预算收入表 '!$2:$3</definedName>
    <definedName name="_xlnm.Print_Titles" localSheetId="23">'附表3-4.县本级国有资本经营预算支出表 '!$2:$3</definedName>
    <definedName name="_xlnm.Print_Titles" localSheetId="28">'附表4-3.县本级社会保险基金收入表'!$2:$2</definedName>
    <definedName name="_xlnm.Print_Titles" localSheetId="29">'附表4-4.县本级社会保险基金支出执行表'!$1:$3</definedName>
    <definedName name="_xlnm.Print_Titles" localSheetId="6">'附表1-6.一般公共预算县本级基本支出表（按功能科目）'!$4:$4</definedName>
    <definedName name="_xlnm.Print_Area" localSheetId="8">'附表1-8.一般公共预算税收返还和转移支付（分项目）情况表'!$A$1:$C$70</definedName>
    <definedName name="_xlnm.Print_Area" localSheetId="11">'附表1-11.专项转移支付（分项目）情况表'!$A$1:$C$107</definedName>
    <definedName name="_xlnm.Print_Titles" localSheetId="11">'附表1-11.专项转移支付（分项目）情况表'!$4:$4</definedName>
  </definedNames>
  <calcPr calcId="144525"/>
</workbook>
</file>

<file path=xl/sharedStrings.xml><?xml version="1.0" encoding="utf-8"?>
<sst xmlns="http://schemas.openxmlformats.org/spreadsheetml/2006/main" count="2574" uniqueCount="1804">
  <si>
    <t>2025年隆回县政府预算公开表</t>
  </si>
  <si>
    <t>目录</t>
  </si>
  <si>
    <t>附表1-1、2025年隆回县公共财政预算收入表</t>
  </si>
  <si>
    <t>附表1-2、2025年隆回县县本级财政预算收入表</t>
  </si>
  <si>
    <t>附表1-3、2025年隆回县公共财政预算支出表</t>
  </si>
  <si>
    <t>附表1-4、2025年隆回县县本级一般公共预算支出表（按支出功能科目）</t>
  </si>
  <si>
    <t>附表1-5、2025年隆回县县本级一般公共预算支出表(按部门经济科目）</t>
  </si>
  <si>
    <t>附表1-6、2025年隆回县县本级一般公共预算基本支出表（按支出功能科目）</t>
  </si>
  <si>
    <t>附表1-7、2025年隆回县县本级一般公共预算基本支出表(按部门经济科目）</t>
  </si>
  <si>
    <t>附表1-8、2025年隆回县一般公共预算税收返还和转移支付表</t>
  </si>
  <si>
    <t>附表1-9、2025年隆回县一般公共预算对下税收返还和转移支付预算分地区表</t>
  </si>
  <si>
    <t>附表1-10、2025年隆回县专项转移支付预算表</t>
  </si>
  <si>
    <t>附表1-11、2025年隆回县专项转移支付（分项目）情况表</t>
  </si>
  <si>
    <t>附表1-12、2025年隆回县专项转移支付（分地区）情况表</t>
  </si>
  <si>
    <t>附表1-13、2025年隆回县一般公共预算“三公经费”预算统计表</t>
  </si>
  <si>
    <t>附表2-1、2025年隆回县政府性基金收入预算表</t>
  </si>
  <si>
    <t>附表2-2、2025年隆回县政府性基金支出预算表</t>
  </si>
  <si>
    <t>附表2-3、2025年隆回县县本级政府性基金收入预算表</t>
  </si>
  <si>
    <t>附表2-4、2025年隆回县县本级政府性基金支出预算表</t>
  </si>
  <si>
    <t>附表2-5、2025年隆回县政府性基金转移支付预算分项目表</t>
  </si>
  <si>
    <t>附表2-6、2025年隆回县政府性基金转移支付预算分地区表</t>
  </si>
  <si>
    <t>附表3-1、2025年隆回县国有资本经营预算收入表</t>
  </si>
  <si>
    <t>附表3-2、2025年隆回县国有资本经营预算支出表</t>
  </si>
  <si>
    <t>附表3-3、2025年隆回县县本级国有资本经营预算收入表</t>
  </si>
  <si>
    <t>附表3-4、2025年隆回县县本级国有资本经营预算支出表</t>
  </si>
  <si>
    <t>附表3-5、2025年隆回县县本级国有资本经营支出分项目表</t>
  </si>
  <si>
    <t>附表3-6、2025年隆回县国有资本经营预算转移支付分地区表</t>
  </si>
  <si>
    <t>附表4-1、2025年隆回县社会保险基金收入预算表</t>
  </si>
  <si>
    <t>附表4-2、2025年隆回县社会保险基金支出预算表</t>
  </si>
  <si>
    <t>附表4-3、2025年隆回县县本级社会保险基金收入预算表</t>
  </si>
  <si>
    <t>附表4-4、2025年隆回县县本级社会保险基金支出预算表</t>
  </si>
  <si>
    <t>附表5-1、2024年隆回县政府一般债务限额和余额情况表</t>
  </si>
  <si>
    <t>附表5-2、2025年隆回县政府债券发行及还本付息情况预算表</t>
  </si>
  <si>
    <t>附表5-3、2024年隆回县政府专项债务限额和余额情况表</t>
  </si>
  <si>
    <t>附表5-4、2025年隆回县县本级新增地方政府债券资金预算支出表</t>
  </si>
  <si>
    <t>附表1-1</t>
  </si>
  <si>
    <t>2025年隆回县公共财政预算收入表</t>
  </si>
  <si>
    <t>单位：万元</t>
  </si>
  <si>
    <t>收  入  项  目</t>
  </si>
  <si>
    <t>预算数</t>
  </si>
  <si>
    <t>一般预算收入合计</t>
  </si>
  <si>
    <t>一、县级收入</t>
  </si>
  <si>
    <t xml:space="preserve">    税收收入</t>
  </si>
  <si>
    <t xml:space="preserve">    非税收入</t>
  </si>
  <si>
    <t xml:space="preserve">        其中:专项收入</t>
  </si>
  <si>
    <t>二、上级补助收入</t>
  </si>
  <si>
    <t xml:space="preserve"> 1.返还性收入</t>
  </si>
  <si>
    <t xml:space="preserve"> 2.一般性转移支付收入</t>
  </si>
  <si>
    <t xml:space="preserve">  体制补助收入</t>
  </si>
  <si>
    <t xml:space="preserve">  均衡性转移支付收入</t>
  </si>
  <si>
    <t xml:space="preserve">  固定数额补助收入</t>
  </si>
  <si>
    <t xml:space="preserve">  县级财力保障机制奖补资金收入</t>
  </si>
  <si>
    <t xml:space="preserve">  结算补助收入</t>
  </si>
  <si>
    <t xml:space="preserve">  企业事业单位划转补助收入</t>
  </si>
  <si>
    <t xml:space="preserve">  其他一般性转移支付收入</t>
  </si>
  <si>
    <t xml:space="preserve"> </t>
  </si>
  <si>
    <t xml:space="preserve"> 3. 专项转移支付收入</t>
  </si>
  <si>
    <t>三、债券转贷收入</t>
  </si>
  <si>
    <t xml:space="preserve"> 1.再融资一般债券收入</t>
  </si>
  <si>
    <t xml:space="preserve"> 2.新增一般债券收入</t>
  </si>
  <si>
    <t>四、上年结余</t>
  </si>
  <si>
    <t>五、动用预算稳定调节基金</t>
  </si>
  <si>
    <t>六、调入资金</t>
  </si>
  <si>
    <t xml:space="preserve"> 1.从政府性基金调入</t>
  </si>
  <si>
    <t xml:space="preserve"> 2.从国有资本经营预算调入</t>
  </si>
  <si>
    <t xml:space="preserve"> 3.从其他资金调入</t>
  </si>
  <si>
    <t>附表1-2</t>
  </si>
  <si>
    <t>2025年隆回县县本级财政收入预算表</t>
  </si>
  <si>
    <t>收入项目</t>
  </si>
  <si>
    <t>2025年预算数</t>
  </si>
  <si>
    <t>县级公共财政收入</t>
  </si>
  <si>
    <t>（一）税收收入</t>
  </si>
  <si>
    <t>1.增值税</t>
  </si>
  <si>
    <t>2.企业所得税</t>
  </si>
  <si>
    <t>3.个人所得税</t>
  </si>
  <si>
    <r>
      <rPr>
        <sz val="12"/>
        <rFont val="宋体"/>
        <charset val="134"/>
      </rPr>
      <t>4.</t>
    </r>
    <r>
      <rPr>
        <sz val="11"/>
        <color rgb="FF000000"/>
        <rFont val="宋体"/>
        <charset val="134"/>
      </rPr>
      <t>资源税</t>
    </r>
  </si>
  <si>
    <t>5.城市维护建设税</t>
  </si>
  <si>
    <t>6.房产税</t>
  </si>
  <si>
    <t>7.印花税</t>
  </si>
  <si>
    <r>
      <rPr>
        <sz val="12"/>
        <rFont val="宋体"/>
        <charset val="134"/>
      </rPr>
      <t>8.</t>
    </r>
    <r>
      <rPr>
        <sz val="11"/>
        <color rgb="FF000000"/>
        <rFont val="宋体"/>
        <charset val="134"/>
      </rPr>
      <t>城镇土地使用税</t>
    </r>
  </si>
  <si>
    <t>9.土地增值税</t>
  </si>
  <si>
    <t>10.车船税</t>
  </si>
  <si>
    <t>11.耕地占用税</t>
  </si>
  <si>
    <t>12.契税</t>
  </si>
  <si>
    <t>13.烟叶税</t>
  </si>
  <si>
    <t>14.环境保护税</t>
  </si>
  <si>
    <t>15.其他税收收入</t>
  </si>
  <si>
    <t>(二)非税收入</t>
  </si>
  <si>
    <t>1.专项收入</t>
  </si>
  <si>
    <t>2.行政事业性收费</t>
  </si>
  <si>
    <t>3.罚没收入</t>
  </si>
  <si>
    <t>4.国有资产有偿使用收入</t>
  </si>
  <si>
    <t>5.捐赠收入</t>
  </si>
  <si>
    <t>6.其他非税收入</t>
  </si>
  <si>
    <t>附表1-3</t>
  </si>
  <si>
    <t>2025年隆回县公共财政预算支出表</t>
  </si>
  <si>
    <t>支   出   项   目</t>
  </si>
  <si>
    <t>一般预算支出合计</t>
  </si>
  <si>
    <t>一、一般预算支出</t>
  </si>
  <si>
    <t>二、上年结转支出</t>
  </si>
  <si>
    <t>三、上解支出</t>
  </si>
  <si>
    <t xml:space="preserve"> 1.上解省财政</t>
  </si>
  <si>
    <t xml:space="preserve">    中央借款上解</t>
  </si>
  <si>
    <t xml:space="preserve">    税务经费上划</t>
  </si>
  <si>
    <t xml:space="preserve">    农业税价差上解</t>
  </si>
  <si>
    <t xml:space="preserve">  出口退税超基数上解</t>
  </si>
  <si>
    <t xml:space="preserve">  其他上解</t>
  </si>
  <si>
    <t xml:space="preserve">  法院检察院基数上解</t>
  </si>
  <si>
    <t xml:space="preserve"> 2. 上解市财政</t>
  </si>
  <si>
    <t>四、债务还本支出</t>
  </si>
  <si>
    <t xml:space="preserve"> 1.地方政府一般债券还本支出</t>
  </si>
  <si>
    <t xml:space="preserve"> 2.地方政府其他一般债务还本支出</t>
  </si>
  <si>
    <t>五、补充预算周转金</t>
  </si>
  <si>
    <t>六、安排预算稳定调节基金</t>
  </si>
  <si>
    <t>七、调出资金</t>
  </si>
  <si>
    <t>八、年终滚存结余</t>
  </si>
  <si>
    <t>九、结转下年支出</t>
  </si>
  <si>
    <t>十、累计净结余</t>
  </si>
  <si>
    <t>其中:当年结余</t>
  </si>
  <si>
    <t>附表1-4</t>
  </si>
  <si>
    <t>2025年隆回县一般公共预算支出明细表（按功能科目）</t>
  </si>
  <si>
    <t>科目代码</t>
  </si>
  <si>
    <t>功能科目</t>
  </si>
  <si>
    <r>
      <rPr>
        <b/>
        <sz val="11"/>
        <rFont val="黑体"/>
        <charset val="134"/>
      </rPr>
      <t>2024年执行数</t>
    </r>
    <r>
      <rPr>
        <b/>
        <sz val="11"/>
        <rFont val="Times New Roman"/>
        <charset val="134"/>
      </rPr>
      <t xml:space="preserve"> </t>
    </r>
  </si>
  <si>
    <r>
      <rPr>
        <b/>
        <sz val="11"/>
        <rFont val="Times New Roman"/>
        <charset val="134"/>
      </rPr>
      <t>2025</t>
    </r>
    <r>
      <rPr>
        <b/>
        <sz val="11"/>
        <rFont val="宋体"/>
        <charset val="134"/>
      </rPr>
      <t>年预算数</t>
    </r>
  </si>
  <si>
    <t>一般公共预算支出合计</t>
  </si>
  <si>
    <t>201</t>
  </si>
  <si>
    <t>一般公共服务支出</t>
  </si>
  <si>
    <t>20101</t>
  </si>
  <si>
    <t>人大事务</t>
  </si>
  <si>
    <t>2010101</t>
  </si>
  <si>
    <t>行政运行</t>
  </si>
  <si>
    <t>2010102</t>
  </si>
  <si>
    <t>一般行政管理事务</t>
  </si>
  <si>
    <t>2010104</t>
  </si>
  <si>
    <t>人大会议</t>
  </si>
  <si>
    <t>2010106</t>
  </si>
  <si>
    <t>人大监督</t>
  </si>
  <si>
    <t>2010108</t>
  </si>
  <si>
    <t>代表工作</t>
  </si>
  <si>
    <t>2010199</t>
  </si>
  <si>
    <t>其他人大事务支出</t>
  </si>
  <si>
    <t>20102</t>
  </si>
  <si>
    <t>政协事务</t>
  </si>
  <si>
    <t>2010201</t>
  </si>
  <si>
    <t>2010202</t>
  </si>
  <si>
    <t>2010203</t>
  </si>
  <si>
    <t>机关服务</t>
  </si>
  <si>
    <t>2010204</t>
  </si>
  <si>
    <t>政协会议</t>
  </si>
  <si>
    <t>2010299</t>
  </si>
  <si>
    <t>其他政协事务支出</t>
  </si>
  <si>
    <t>20103</t>
  </si>
  <si>
    <t>政府办公厅（室）及相关机构事务</t>
  </si>
  <si>
    <t>2010301</t>
  </si>
  <si>
    <t>2010302</t>
  </si>
  <si>
    <t>2010306</t>
  </si>
  <si>
    <t>政务公开审批</t>
  </si>
  <si>
    <t>2010350</t>
  </si>
  <si>
    <t>事业运行</t>
  </si>
  <si>
    <t>2010399</t>
  </si>
  <si>
    <t>其他政府办公厅（室）及相关机构事务支出</t>
  </si>
  <si>
    <t>20104</t>
  </si>
  <si>
    <t>发展与改革事务</t>
  </si>
  <si>
    <t>2010401</t>
  </si>
  <si>
    <t>2010402</t>
  </si>
  <si>
    <t>2010403</t>
  </si>
  <si>
    <t>2010499</t>
  </si>
  <si>
    <t>其他发展与改革事务支出</t>
  </si>
  <si>
    <t>20105</t>
  </si>
  <si>
    <t>统计信息事务</t>
  </si>
  <si>
    <t>2010501</t>
  </si>
  <si>
    <t>2010502</t>
  </si>
  <si>
    <t>2010505</t>
  </si>
  <si>
    <t>专项统计业务</t>
  </si>
  <si>
    <t>2010507</t>
  </si>
  <si>
    <t>专项普查活动</t>
  </si>
  <si>
    <t>2010508</t>
  </si>
  <si>
    <t>统计抽样调查</t>
  </si>
  <si>
    <t>2010599</t>
  </si>
  <si>
    <t>其他统计信息事务支出</t>
  </si>
  <si>
    <t>20106</t>
  </si>
  <si>
    <t>财政事务</t>
  </si>
  <si>
    <t>2010601</t>
  </si>
  <si>
    <t>2010602</t>
  </si>
  <si>
    <t>2010608</t>
  </si>
  <si>
    <t>财政委托业务支出</t>
  </si>
  <si>
    <t>2010699</t>
  </si>
  <si>
    <t>其他财政事务支出</t>
  </si>
  <si>
    <t>20107</t>
  </si>
  <si>
    <t>税收事务</t>
  </si>
  <si>
    <t>2010799</t>
  </si>
  <si>
    <t>其他税收事务支出</t>
  </si>
  <si>
    <t>20108</t>
  </si>
  <si>
    <t>审计事务</t>
  </si>
  <si>
    <t>2010801</t>
  </si>
  <si>
    <t>2010804</t>
  </si>
  <si>
    <t>审计业务</t>
  </si>
  <si>
    <t>2010899</t>
  </si>
  <si>
    <t>其他审计事务支出</t>
  </si>
  <si>
    <t>20111</t>
  </si>
  <si>
    <t>纪检监察事务</t>
  </si>
  <si>
    <t>2011101</t>
  </si>
  <si>
    <t>2011102</t>
  </si>
  <si>
    <t>2011104</t>
  </si>
  <si>
    <t>大案要案查处</t>
  </si>
  <si>
    <t>2011106</t>
  </si>
  <si>
    <t>巡视工作</t>
  </si>
  <si>
    <t>2011199</t>
  </si>
  <si>
    <t>其他纪检监察事务支出</t>
  </si>
  <si>
    <t>20113</t>
  </si>
  <si>
    <t>商贸事务</t>
  </si>
  <si>
    <t>2011301</t>
  </si>
  <si>
    <t>2011308</t>
  </si>
  <si>
    <t>招商引资</t>
  </si>
  <si>
    <t>2011350</t>
  </si>
  <si>
    <t>2011399</t>
  </si>
  <si>
    <t>其他商贸事务支出</t>
  </si>
  <si>
    <t>20114</t>
  </si>
  <si>
    <t>知识产权事务</t>
  </si>
  <si>
    <t>2011499</t>
  </si>
  <si>
    <t>其他知识产权事务支出</t>
  </si>
  <si>
    <t>20123</t>
  </si>
  <si>
    <t>民族事务</t>
  </si>
  <si>
    <t>2012304</t>
  </si>
  <si>
    <t>民族工作专项</t>
  </si>
  <si>
    <t>20126</t>
  </si>
  <si>
    <t>档案事务</t>
  </si>
  <si>
    <t>2012601</t>
  </si>
  <si>
    <t>2012602</t>
  </si>
  <si>
    <t>2012604</t>
  </si>
  <si>
    <t>档案馆</t>
  </si>
  <si>
    <t>2012699</t>
  </si>
  <si>
    <t>其他档案事务支出</t>
  </si>
  <si>
    <t>20128</t>
  </si>
  <si>
    <t>民主党派及工商联事务</t>
  </si>
  <si>
    <t>2012801</t>
  </si>
  <si>
    <t>2012802</t>
  </si>
  <si>
    <t>2012899</t>
  </si>
  <si>
    <t>其他民主党派及工商联事务支出</t>
  </si>
  <si>
    <t>20129</t>
  </si>
  <si>
    <t>群众团体事务</t>
  </si>
  <si>
    <t>2012901</t>
  </si>
  <si>
    <t>2012902</t>
  </si>
  <si>
    <t>2012906</t>
  </si>
  <si>
    <t>工会事务</t>
  </si>
  <si>
    <t>2012999</t>
  </si>
  <si>
    <t>其他群众团体事务支出</t>
  </si>
  <si>
    <t>20131</t>
  </si>
  <si>
    <t>党委办公厅（室）及相关机构事务</t>
  </si>
  <si>
    <t>2013101</t>
  </si>
  <si>
    <t>2013102</t>
  </si>
  <si>
    <t>2013199</t>
  </si>
  <si>
    <t>其他党委办公厅（室）及相关机构事务支出</t>
  </si>
  <si>
    <t>20132</t>
  </si>
  <si>
    <t>组织事务</t>
  </si>
  <si>
    <t>2013201</t>
  </si>
  <si>
    <t>2013202</t>
  </si>
  <si>
    <t>2013204</t>
  </si>
  <si>
    <t>公务员事务</t>
  </si>
  <si>
    <t>2013299</t>
  </si>
  <si>
    <t>其他组织事务支出</t>
  </si>
  <si>
    <t>20133</t>
  </si>
  <si>
    <t>宣传事务</t>
  </si>
  <si>
    <t>2013301</t>
  </si>
  <si>
    <t>2013302</t>
  </si>
  <si>
    <t>2013399</t>
  </si>
  <si>
    <t>其他宣传事务支出</t>
  </si>
  <si>
    <t>20134</t>
  </si>
  <si>
    <t>统战事务</t>
  </si>
  <si>
    <t>2013401</t>
  </si>
  <si>
    <t>2013402</t>
  </si>
  <si>
    <t>2013404</t>
  </si>
  <si>
    <t>宗教事务</t>
  </si>
  <si>
    <t>2013405</t>
  </si>
  <si>
    <t>华侨事务</t>
  </si>
  <si>
    <t>2013499</t>
  </si>
  <si>
    <t>其他统战事务支出</t>
  </si>
  <si>
    <t>20136</t>
  </si>
  <si>
    <t>其他共产党事务支出</t>
  </si>
  <si>
    <t>2013602</t>
  </si>
  <si>
    <t>2013699</t>
  </si>
  <si>
    <t>20137</t>
  </si>
  <si>
    <t>网信事务</t>
  </si>
  <si>
    <t>2013701</t>
  </si>
  <si>
    <t>2013702</t>
  </si>
  <si>
    <t>2013799</t>
  </si>
  <si>
    <t>其他网信事务支出</t>
  </si>
  <si>
    <t>20138</t>
  </si>
  <si>
    <t>市场监督管理事务</t>
  </si>
  <si>
    <t>2013801</t>
  </si>
  <si>
    <t>2013810</t>
  </si>
  <si>
    <t>质量基础</t>
  </si>
  <si>
    <t>2013812</t>
  </si>
  <si>
    <t>药品事务</t>
  </si>
  <si>
    <t>2013815</t>
  </si>
  <si>
    <t>质量安全监管</t>
  </si>
  <si>
    <t>2013816</t>
  </si>
  <si>
    <t>食品安全监管</t>
  </si>
  <si>
    <t>2013850</t>
  </si>
  <si>
    <t>2013899</t>
  </si>
  <si>
    <t>其他市场监督管理事务</t>
  </si>
  <si>
    <t>20139</t>
  </si>
  <si>
    <t>社会工作事务</t>
  </si>
  <si>
    <t>2013901</t>
  </si>
  <si>
    <t>2013904</t>
  </si>
  <si>
    <t>专项业务</t>
  </si>
  <si>
    <t>2013999</t>
  </si>
  <si>
    <t>其他社会工作事务支出</t>
  </si>
  <si>
    <t>20140</t>
  </si>
  <si>
    <t>信访事务</t>
  </si>
  <si>
    <t>2014001</t>
  </si>
  <si>
    <t>2014002</t>
  </si>
  <si>
    <t>2014004</t>
  </si>
  <si>
    <t>信访业务</t>
  </si>
  <si>
    <t>2014099</t>
  </si>
  <si>
    <t>其他信访事务支出</t>
  </si>
  <si>
    <t>20199</t>
  </si>
  <si>
    <t>其他一般公共服务支出</t>
  </si>
  <si>
    <t>2019901</t>
  </si>
  <si>
    <t>国家赔偿费用支出</t>
  </si>
  <si>
    <t>2019999</t>
  </si>
  <si>
    <t>203</t>
  </si>
  <si>
    <t>国防支出</t>
  </si>
  <si>
    <t>20306</t>
  </si>
  <si>
    <t>国防动员</t>
  </si>
  <si>
    <t>2030601</t>
  </si>
  <si>
    <t>兵役征集</t>
  </si>
  <si>
    <t>2030603</t>
  </si>
  <si>
    <t>人民防空</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</si>
  <si>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</si>
  <si>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</si>
  <si>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</si>
  <si>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</si>
  <si>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</si>
  <si>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</si>
  <si>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</si>
  <si>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</si>
  <si>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</si>
  <si>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</si>
  <si>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</si>
  <si>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</si>
  <si>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</si>
  <si>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</si>
  <si>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</si>
  <si>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</si>
  <si>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2040220</t>
  </si>
  <si>
    <t>执法办案</t>
  </si>
  <si>
    <t>2040221</t>
  </si>
  <si>
    <t>特别业务</t>
  </si>
  <si>
    <t>2040299</t>
  </si>
  <si>
    <t>其他公安支出</t>
  </si>
  <si>
    <t>20404</t>
  </si>
  <si>
    <t>检察</t>
  </si>
  <si>
    <t>2040401</t>
  </si>
  <si>
    <t>2040499</t>
  </si>
  <si>
    <t>其他检察支出</t>
  </si>
  <si>
    <t>20405</t>
  </si>
  <si>
    <t>法院</t>
  </si>
  <si>
    <t>2040501</t>
  </si>
  <si>
    <t>2040599</t>
  </si>
  <si>
    <t>其他法院支出</t>
  </si>
  <si>
    <t>20406</t>
  </si>
  <si>
    <t>司法</t>
  </si>
  <si>
    <t>2040601</t>
  </si>
  <si>
    <t>2040602</t>
  </si>
  <si>
    <t>2040604</t>
  </si>
  <si>
    <t>基层司法业务</t>
  </si>
  <si>
    <t>2040607</t>
  </si>
  <si>
    <t>公共法律服务</t>
  </si>
  <si>
    <t>2040610</t>
  </si>
  <si>
    <t>社区矫正</t>
  </si>
  <si>
    <t>2040613</t>
  </si>
  <si>
    <t>信息化建设</t>
  </si>
  <si>
    <t>2040699</t>
  </si>
  <si>
    <t>其他司法支出</t>
  </si>
  <si>
    <t>20499</t>
  </si>
  <si>
    <t>其他公共安全支出</t>
  </si>
  <si>
    <t>2049902</t>
  </si>
  <si>
    <t>国家司法救助支出</t>
  </si>
  <si>
    <t>2049999</t>
  </si>
  <si>
    <t>205</t>
  </si>
  <si>
    <t>教育支出</t>
  </si>
  <si>
    <t>20501</t>
  </si>
  <si>
    <t>教育管理事务</t>
  </si>
  <si>
    <t>2050101</t>
  </si>
  <si>
    <t>2050102</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</si>
  <si>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</si>
  <si>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</si>
  <si>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</si>
  <si>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</si>
  <si>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</si>
  <si>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</si>
  <si>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</si>
  <si>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</si>
  <si>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</si>
  <si>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</si>
  <si>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</si>
  <si>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</si>
  <si>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</si>
  <si>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</si>
  <si>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</si>
  <si>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</si>
  <si>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</si>
  <si>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</si>
  <si>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2050302</t>
  </si>
  <si>
    <t>中等职业教育</t>
  </si>
  <si>
    <t>20507</t>
  </si>
  <si>
    <t>特殊教育</t>
  </si>
  <si>
    <t>2050701</t>
  </si>
  <si>
    <t>特殊学校教育</t>
  </si>
  <si>
    <t>20508</t>
  </si>
  <si>
    <t>进修及培训</t>
  </si>
  <si>
    <t>2050801</t>
  </si>
  <si>
    <t>教师进修</t>
  </si>
  <si>
    <t>2050802</t>
  </si>
  <si>
    <t>干部教育</t>
  </si>
  <si>
    <t>20509</t>
  </si>
  <si>
    <t>教育费附加安排的支出</t>
  </si>
  <si>
    <t>2050901</t>
  </si>
  <si>
    <t>农村中小学校舍建设</t>
  </si>
  <si>
    <t>2050999</t>
  </si>
  <si>
    <t>其他教育费附加安排的支出</t>
  </si>
  <si>
    <t>20599</t>
  </si>
  <si>
    <t>其他教育支出</t>
  </si>
  <si>
    <t>2059999</t>
  </si>
  <si>
    <t>206</t>
  </si>
  <si>
    <t>科学技术支出</t>
  </si>
  <si>
    <t>20601</t>
  </si>
  <si>
    <t>科学技术管理事务</t>
  </si>
  <si>
    <t>2060101</t>
  </si>
  <si>
    <t>2060199</t>
  </si>
  <si>
    <t>其他科学技术管理事务支出</t>
  </si>
  <si>
    <t>20604</t>
  </si>
  <si>
    <t>技术研究与开发</t>
  </si>
  <si>
    <t>2060404</t>
  </si>
  <si>
    <t>科技成果转化与扩散</t>
  </si>
  <si>
    <t>20605</t>
  </si>
  <si>
    <t>科技条件与服务</t>
  </si>
  <si>
    <t>2060599</t>
  </si>
  <si>
    <t>其他科技条件与服务支出</t>
  </si>
  <si>
    <t>20607</t>
  </si>
  <si>
    <t>科学技术普及</t>
  </si>
  <si>
    <t>2060701</t>
  </si>
  <si>
    <t>机构运行</t>
  </si>
  <si>
    <t>2060702</t>
  </si>
  <si>
    <t>科普活动</t>
  </si>
  <si>
    <t>2060799</t>
  </si>
  <si>
    <t>其他科学技术普及支出</t>
  </si>
  <si>
    <t>20699</t>
  </si>
  <si>
    <t>其他科学技术支出</t>
  </si>
  <si>
    <t>2069999</t>
  </si>
  <si>
    <t>207</t>
  </si>
  <si>
    <t>文化旅游体育与传媒支出</t>
  </si>
  <si>
    <t>20701</t>
  </si>
  <si>
    <t>文化和旅游</t>
  </si>
  <si>
    <t>2070101</t>
  </si>
  <si>
    <t>2070111</t>
  </si>
  <si>
    <t>文化创作与保护</t>
  </si>
  <si>
    <t>2070113</t>
  </si>
  <si>
    <t>旅游宣传</t>
  </si>
  <si>
    <t>2070114</t>
  </si>
  <si>
    <t>文化和旅游管理事务</t>
  </si>
  <si>
    <t>2070199</t>
  </si>
  <si>
    <t>其他文化和旅游支出</t>
  </si>
  <si>
    <t>20702</t>
  </si>
  <si>
    <t>文物</t>
  </si>
  <si>
    <t>2070201</t>
  </si>
  <si>
    <t>2070204</t>
  </si>
  <si>
    <t>文物保护</t>
  </si>
  <si>
    <t>2070299</t>
  </si>
  <si>
    <t>其他文物支出</t>
  </si>
  <si>
    <t>20703</t>
  </si>
  <si>
    <t>体育</t>
  </si>
  <si>
    <t>2070308</t>
  </si>
  <si>
    <t>群众体育</t>
  </si>
  <si>
    <t>20706</t>
  </si>
  <si>
    <t>新闻出版电影</t>
  </si>
  <si>
    <t>2070605</t>
  </si>
  <si>
    <t>出版发行</t>
  </si>
  <si>
    <t>2070607</t>
  </si>
  <si>
    <t>电影</t>
  </si>
  <si>
    <t>20708</t>
  </si>
  <si>
    <t>广播电视</t>
  </si>
  <si>
    <t>2070801</t>
  </si>
  <si>
    <t>2070808</t>
  </si>
  <si>
    <t>广播电视事务</t>
  </si>
  <si>
    <t>2070899</t>
  </si>
  <si>
    <t>其他广播电视支出</t>
  </si>
  <si>
    <t>20799</t>
  </si>
  <si>
    <t>其他文化旅游体育与传媒支出</t>
  </si>
  <si>
    <t>2079999</t>
  </si>
  <si>
    <t>208</t>
  </si>
  <si>
    <t>社会保障和就业支出</t>
  </si>
  <si>
    <t>20801</t>
  </si>
  <si>
    <t>人力资源和社会保障管理事务</t>
  </si>
  <si>
    <t>2080101</t>
  </si>
  <si>
    <t>2080105</t>
  </si>
  <si>
    <t>劳动保障监察</t>
  </si>
  <si>
    <t>2080112</t>
  </si>
  <si>
    <t>劳动人事争议调解仲裁</t>
  </si>
  <si>
    <t>2080199</t>
  </si>
  <si>
    <t>其他人力资源和社会保障管理事务支出</t>
  </si>
  <si>
    <t>20802</t>
  </si>
  <si>
    <t>民政管理事务</t>
  </si>
  <si>
    <t>2080201</t>
  </si>
  <si>
    <t>2080299</t>
  </si>
  <si>
    <t>其他民政管理事务支出</t>
  </si>
  <si>
    <t>20805</t>
  </si>
  <si>
    <t>行政事业单位养老支出</t>
  </si>
  <si>
    <t>2080501</t>
  </si>
  <si>
    <t>行政单位离退休</t>
  </si>
  <si>
    <t>2080505</t>
  </si>
  <si>
    <t>机关事业单位基本养老保险缴费支出</t>
  </si>
  <si>
    <t>2080506</t>
  </si>
  <si>
    <t>机关事业单位职业年金缴费支出</t>
  </si>
  <si>
    <t>2080507</t>
  </si>
  <si>
    <t>对机关事业单位基本养老保险基金的补助</t>
  </si>
  <si>
    <t>2080599</t>
  </si>
  <si>
    <t>其他行政事业单位养老支出</t>
  </si>
  <si>
    <t>20807</t>
  </si>
  <si>
    <t>就业补助</t>
  </si>
  <si>
    <t>2080705</t>
  </si>
  <si>
    <t>公益性岗位补贴</t>
  </si>
  <si>
    <t>2080799</t>
  </si>
  <si>
    <t>其他就业补助支出</t>
  </si>
  <si>
    <t>20808</t>
  </si>
  <si>
    <t>抚恤</t>
  </si>
  <si>
    <t>2080801</t>
  </si>
  <si>
    <t>死亡抚恤</t>
  </si>
  <si>
    <t>2080802</t>
  </si>
  <si>
    <t>伤残抚恤</t>
  </si>
  <si>
    <t>2080805</t>
  </si>
  <si>
    <t>义务兵优待</t>
  </si>
  <si>
    <t>2080808</t>
  </si>
  <si>
    <t>褒扬纪念</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</si>
  <si>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</si>
  <si>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</si>
  <si>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</si>
  <si>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</si>
  <si>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</si>
  <si>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</si>
  <si>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</si>
  <si>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</si>
  <si>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</si>
  <si>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</si>
  <si>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</si>
  <si>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</si>
  <si>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</si>
  <si>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</si>
  <si>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</si>
  <si>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</si>
  <si>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</si>
  <si>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</si>
  <si>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</si>
  <si>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</si>
  <si>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</si>
  <si>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</si>
  <si>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2081004</t>
  </si>
  <si>
    <t>殡葬</t>
  </si>
  <si>
    <t>2081005</t>
  </si>
  <si>
    <t>社会福利事业单位</t>
  </si>
  <si>
    <t>2081006</t>
  </si>
  <si>
    <t>养老服务</t>
  </si>
  <si>
    <t>20811</t>
  </si>
  <si>
    <t>残疾人事业</t>
  </si>
  <si>
    <t>2081101</t>
  </si>
  <si>
    <t>2081104</t>
  </si>
  <si>
    <t>残疾人康复</t>
  </si>
  <si>
    <t>2081105</t>
  </si>
  <si>
    <t>残疾人就业</t>
  </si>
  <si>
    <t>2081107</t>
  </si>
  <si>
    <t>残疾人生活和护理补贴</t>
  </si>
  <si>
    <t>2081199</t>
  </si>
  <si>
    <t>其他残疾人事业支出</t>
  </si>
  <si>
    <t>20816</t>
  </si>
  <si>
    <t>红十字事业</t>
  </si>
  <si>
    <t>2081601</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</si>
  <si>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</si>
  <si>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</si>
  <si>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</si>
  <si>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</si>
  <si>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</si>
  <si>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</si>
  <si>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</si>
  <si>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</si>
  <si>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</si>
  <si>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</si>
  <si>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</si>
  <si>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</si>
  <si>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</si>
  <si>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</si>
  <si>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</si>
  <si>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</si>
  <si>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</si>
  <si>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</si>
  <si>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</si>
  <si>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</si>
  <si>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20825</t>
  </si>
  <si>
    <t>其他生活救助</t>
  </si>
  <si>
    <t>2082502</t>
  </si>
  <si>
    <t>其他农村生活救助</t>
  </si>
  <si>
    <t>20826</t>
  </si>
  <si>
    <t>财政对基本养老保险基金的补助</t>
  </si>
  <si>
    <t>2082602</t>
  </si>
  <si>
    <t>财政对城乡居民基本养老保险基金的补助</t>
  </si>
  <si>
    <t>20828</t>
  </si>
  <si>
    <t>退役军人管理事务</t>
  </si>
  <si>
    <t>2082801</t>
  </si>
  <si>
    <t>2082899</t>
  </si>
  <si>
    <t>其他退役军人事务管理支出</t>
  </si>
  <si>
    <t>20830</t>
  </si>
  <si>
    <t>财政代缴社会保险费支出</t>
  </si>
  <si>
    <t>2083001</t>
  </si>
  <si>
    <t>财政代缴城乡居民基本养老保险费支出</t>
  </si>
  <si>
    <t>20899</t>
  </si>
  <si>
    <t>其他社会保障和就业支出</t>
  </si>
  <si>
    <t>2089999</t>
  </si>
  <si>
    <t>210</t>
  </si>
  <si>
    <t>卫生健康支出</t>
  </si>
  <si>
    <t>21001</t>
  </si>
  <si>
    <t>卫生健康管理事务</t>
  </si>
  <si>
    <t>2100101</t>
  </si>
  <si>
    <t>2100199</t>
  </si>
  <si>
    <t>其他卫生健康管理事务支出</t>
  </si>
  <si>
    <t>21002</t>
  </si>
  <si>
    <t>公立医院</t>
  </si>
  <si>
    <t>2100201</t>
  </si>
  <si>
    <t>综合医院</t>
  </si>
  <si>
    <t>2100202</t>
  </si>
  <si>
    <t>中医（民族）医院</t>
  </si>
  <si>
    <t>2100206</t>
  </si>
  <si>
    <t>妇幼保健医院</t>
  </si>
  <si>
    <t>2100207</t>
  </si>
  <si>
    <t>儿童医院</t>
  </si>
  <si>
    <t>2100208</t>
  </si>
  <si>
    <t>其他专科医院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</si>
  <si>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</si>
  <si>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</si>
  <si>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</si>
  <si>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</si>
  <si>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</si>
  <si>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</si>
  <si>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</si>
  <si>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</si>
  <si>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</si>
  <si>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</si>
  <si>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</si>
  <si>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</si>
  <si>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</si>
  <si>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</si>
  <si>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</si>
  <si>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</si>
  <si>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</si>
  <si>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</si>
  <si>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</si>
  <si>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</si>
  <si>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</si>
  <si>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</si>
  <si>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2100410</t>
  </si>
  <si>
    <t>突发公共卫生事件应急处置</t>
  </si>
  <si>
    <t>2100499</t>
  </si>
  <si>
    <t>其他公共卫生支出</t>
  </si>
  <si>
    <t>21007</t>
  </si>
  <si>
    <t>计划生育事务</t>
  </si>
  <si>
    <t>2100717</t>
  </si>
  <si>
    <t>计划生育服务</t>
  </si>
  <si>
    <t>2100799</t>
  </si>
  <si>
    <t>其他计划生育事务支出</t>
  </si>
  <si>
    <t>21011</t>
  </si>
  <si>
    <t>行政事业单位医疗</t>
  </si>
  <si>
    <t>2101102</t>
  </si>
  <si>
    <t>事业单位医疗</t>
  </si>
  <si>
    <t>2101103</t>
  </si>
  <si>
    <t>公务员医疗补助</t>
  </si>
  <si>
    <t>21012</t>
  </si>
  <si>
    <t>财政对基本医疗保险基金的补助</t>
  </si>
  <si>
    <t>2101202</t>
  </si>
  <si>
    <t>财政对城乡居民基本医疗保险基金的补助</t>
  </si>
  <si>
    <t>21013</t>
  </si>
  <si>
    <t>医疗救助</t>
  </si>
  <si>
    <t>2101301</t>
  </si>
  <si>
    <t>城乡医疗救助</t>
  </si>
  <si>
    <t>2101399</t>
  </si>
  <si>
    <t>其他医疗救助支出</t>
  </si>
  <si>
    <t>21014</t>
  </si>
  <si>
    <t>优抚对象医疗</t>
  </si>
  <si>
    <t>2101401</t>
  </si>
  <si>
    <t>优抚对象医疗补助</t>
  </si>
  <si>
    <t>21015</t>
  </si>
  <si>
    <t>医疗保障管理事务</t>
  </si>
  <si>
    <t>2101501</t>
  </si>
  <si>
    <t>2101599</t>
  </si>
  <si>
    <t>其他医疗保障管理事务支出</t>
  </si>
  <si>
    <t>21017</t>
  </si>
  <si>
    <t>中医药事务</t>
  </si>
  <si>
    <t>2101704</t>
  </si>
  <si>
    <t>中医（民族医）药专项</t>
  </si>
  <si>
    <t>2101750</t>
  </si>
  <si>
    <t>21018</t>
  </si>
  <si>
    <t>疾病预防控制事务</t>
  </si>
  <si>
    <t>2101801</t>
  </si>
  <si>
    <t>2101899</t>
  </si>
  <si>
    <t>其他疾病预防控制事务支出</t>
  </si>
  <si>
    <t>21099</t>
  </si>
  <si>
    <t>其他卫生健康支出</t>
  </si>
  <si>
    <t>2109999</t>
  </si>
  <si>
    <t>211</t>
  </si>
  <si>
    <t>节能环保支出</t>
  </si>
  <si>
    <t>21101</t>
  </si>
  <si>
    <t>环境保护管理事务</t>
  </si>
  <si>
    <t>2110101</t>
  </si>
  <si>
    <t>2110199</t>
  </si>
  <si>
    <t>其他环境保护管理事务支出</t>
  </si>
  <si>
    <t>21103</t>
  </si>
  <si>
    <t>污染防治</t>
  </si>
  <si>
    <t>2110301</t>
  </si>
  <si>
    <t>大气</t>
  </si>
  <si>
    <t>2110302</t>
  </si>
  <si>
    <t>水体</t>
  </si>
  <si>
    <t>2110399</t>
  </si>
  <si>
    <t>其他污染防治支出</t>
  </si>
  <si>
    <t>21104</t>
  </si>
  <si>
    <t>自然生态保护</t>
  </si>
  <si>
    <t>2110401</t>
  </si>
  <si>
    <t>生态保护</t>
  </si>
  <si>
    <t>2110499</t>
  </si>
  <si>
    <t>其他自然生态保护支出</t>
  </si>
  <si>
    <t>21105</t>
  </si>
  <si>
    <t>森林保护修复</t>
  </si>
  <si>
    <t>2110507</t>
  </si>
  <si>
    <t>停伐补助</t>
  </si>
  <si>
    <t>2110599</t>
  </si>
  <si>
    <t>其他森林保护修复支出</t>
  </si>
  <si>
    <t>21110</t>
  </si>
  <si>
    <t>能源节约利用</t>
  </si>
  <si>
    <t>2111001</t>
  </si>
  <si>
    <t>21111</t>
  </si>
  <si>
    <t>污染减排</t>
  </si>
  <si>
    <t>2111199</t>
  </si>
  <si>
    <t>其他污染减排支出</t>
  </si>
  <si>
    <t>21114</t>
  </si>
  <si>
    <t>能源管理事务</t>
  </si>
  <si>
    <t>2111499</t>
  </si>
  <si>
    <t>其他能源管理事务支出</t>
  </si>
  <si>
    <t>21199</t>
  </si>
  <si>
    <t>其他节能环保支出</t>
  </si>
  <si>
    <t>2119999</t>
  </si>
  <si>
    <t>212</t>
  </si>
  <si>
    <t>城乡社区支出</t>
  </si>
  <si>
    <t>21201</t>
  </si>
  <si>
    <t>城乡社区管理事务</t>
  </si>
  <si>
    <t>2120101</t>
  </si>
  <si>
    <t>2120102</t>
  </si>
  <si>
    <t>2120104</t>
  </si>
  <si>
    <t>城管执法</t>
  </si>
  <si>
    <t>2120106</t>
  </si>
  <si>
    <t>工程建设管理</t>
  </si>
  <si>
    <t>2120107</t>
  </si>
  <si>
    <t>市政公用行业市场监管</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</si>
  <si>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</si>
  <si>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</si>
  <si>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</si>
  <si>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</si>
  <si>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</si>
  <si>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</si>
  <si>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</si>
  <si>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</si>
  <si>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</si>
  <si>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</si>
  <si>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</si>
  <si>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</si>
  <si>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</si>
  <si>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</si>
  <si>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</si>
  <si>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</si>
  <si>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</si>
  <si>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21299</t>
  </si>
  <si>
    <t>其他城乡社区支出</t>
  </si>
  <si>
    <t>2129999</t>
  </si>
  <si>
    <t>213</t>
  </si>
  <si>
    <t>农林水支出</t>
  </si>
  <si>
    <t>21301</t>
  </si>
  <si>
    <t>农业农村</t>
  </si>
  <si>
    <t>2130101</t>
  </si>
  <si>
    <t>2130102</t>
  </si>
  <si>
    <t>2130106</t>
  </si>
  <si>
    <t>科技转化与推广服务</t>
  </si>
  <si>
    <t>2130108</t>
  </si>
  <si>
    <t>病虫害控制</t>
  </si>
  <si>
    <t>2130109</t>
  </si>
  <si>
    <t>农产品质量安全</t>
  </si>
  <si>
    <t>2130110</t>
  </si>
  <si>
    <t>执法监管</t>
  </si>
  <si>
    <t>2130111</t>
  </si>
  <si>
    <t>统计监测与信息服务</t>
  </si>
  <si>
    <t>2130119</t>
  </si>
  <si>
    <t>防灾救灾</t>
  </si>
  <si>
    <t>2130120</t>
  </si>
  <si>
    <t>稳定农民收入补贴</t>
  </si>
  <si>
    <t>2130121</t>
  </si>
  <si>
    <t>农业结构调整补贴</t>
  </si>
  <si>
    <t>2130122</t>
  </si>
  <si>
    <t>农业生产发展</t>
  </si>
  <si>
    <t>2130124</t>
  </si>
  <si>
    <t>农村合作经济</t>
  </si>
  <si>
    <t>2130126</t>
  </si>
  <si>
    <t>农村社会事业</t>
  </si>
  <si>
    <t>2130135</t>
  </si>
  <si>
    <t>农业生态资源保护</t>
  </si>
  <si>
    <t>2130148</t>
  </si>
  <si>
    <t>渔业发展</t>
  </si>
  <si>
    <t>2130152</t>
  </si>
  <si>
    <t>对高校毕业生到基层任职补助</t>
  </si>
  <si>
    <t>2130153</t>
  </si>
  <si>
    <t>耕地建设与利用</t>
  </si>
  <si>
    <t>2130199</t>
  </si>
  <si>
    <t>其他农业农村支出</t>
  </si>
  <si>
    <t>21302</t>
  </si>
  <si>
    <t>林业和草原</t>
  </si>
  <si>
    <t>2130201</t>
  </si>
  <si>
    <t>2130204</t>
  </si>
  <si>
    <t>事业机构</t>
  </si>
  <si>
    <t>2130205</t>
  </si>
  <si>
    <t>森林资源培育</t>
  </si>
  <si>
    <t>2130207</t>
  </si>
  <si>
    <t>森林资源管理</t>
  </si>
  <si>
    <t>2130209</t>
  </si>
  <si>
    <t>森林生态效益补偿</t>
  </si>
  <si>
    <t>2130212</t>
  </si>
  <si>
    <t>湿地保护</t>
  </si>
  <si>
    <t>2130213</t>
  </si>
  <si>
    <t>执法与监督</t>
  </si>
  <si>
    <t>2130221</t>
  </si>
  <si>
    <t>产业化管理</t>
  </si>
  <si>
    <t>2130234</t>
  </si>
  <si>
    <t>林业草原防灾减灾</t>
  </si>
  <si>
    <t>2130299</t>
  </si>
  <si>
    <t>其他林业和草原支出</t>
  </si>
  <si>
    <t>21303</t>
  </si>
  <si>
    <t>水利</t>
  </si>
  <si>
    <t>2130301</t>
  </si>
  <si>
    <t>2130302</t>
  </si>
  <si>
    <t>2130303</t>
  </si>
  <si>
    <t>2130304</t>
  </si>
  <si>
    <t>水利行业业务管理</t>
  </si>
  <si>
    <t>2130305</t>
  </si>
  <si>
    <t>水利工程建设</t>
  </si>
  <si>
    <t>2130310</t>
  </si>
  <si>
    <t>水土保持</t>
  </si>
  <si>
    <t>2130311</t>
  </si>
  <si>
    <t>水资源节约管理与保护</t>
  </si>
  <si>
    <t>2130313</t>
  </si>
  <si>
    <t>水文测报</t>
  </si>
  <si>
    <t>2130314</t>
  </si>
  <si>
    <t>防汛</t>
  </si>
  <si>
    <t>2130315</t>
  </si>
  <si>
    <t>抗旱</t>
  </si>
  <si>
    <t>2130316</t>
  </si>
  <si>
    <t>农村水利</t>
  </si>
  <si>
    <t>2130321</t>
  </si>
  <si>
    <t>大中型水库移民后期扶持专项支出</t>
  </si>
  <si>
    <t>2130399</t>
  </si>
  <si>
    <t>其他水利支出</t>
  </si>
  <si>
    <t>21305</t>
  </si>
  <si>
    <t>巩固脱贫攻坚成果衔接乡村振兴</t>
  </si>
  <si>
    <t>2130504</t>
  </si>
  <si>
    <t>农村基础设施建设</t>
  </si>
  <si>
    <t>2130505</t>
  </si>
  <si>
    <t>生产发展</t>
  </si>
  <si>
    <t>2130506</t>
  </si>
  <si>
    <t>社会发展</t>
  </si>
  <si>
    <t>2130507</t>
  </si>
  <si>
    <t>贷款奖补和贴息</t>
  </si>
  <si>
    <t>2130599</t>
  </si>
  <si>
    <t>其他巩固脱贫攻坚成果衔接乡村振兴支出</t>
  </si>
  <si>
    <t>21307</t>
  </si>
  <si>
    <t>农村综合改革</t>
  </si>
  <si>
    <t>2130701</t>
  </si>
  <si>
    <t>对村级公益事业建设的补助</t>
  </si>
  <si>
    <t>2130705</t>
  </si>
  <si>
    <t>对村民委员会和村党支部的补助</t>
  </si>
  <si>
    <t>2130707</t>
  </si>
  <si>
    <t>农村综合改革示范试点补助</t>
  </si>
  <si>
    <t>2130799</t>
  </si>
  <si>
    <t>其他农村综合改革支出</t>
  </si>
  <si>
    <t>21308</t>
  </si>
  <si>
    <t>普惠金融发展支出</t>
  </si>
  <si>
    <t>2130803</t>
  </si>
  <si>
    <t>农业保险保费补贴</t>
  </si>
  <si>
    <t>2130804</t>
  </si>
  <si>
    <t>创业担保贷款贴息及奖补</t>
  </si>
  <si>
    <t>2130899</t>
  </si>
  <si>
    <t>其他普惠金融发展支出</t>
  </si>
  <si>
    <t>21309</t>
  </si>
  <si>
    <t>目标价格补贴</t>
  </si>
  <si>
    <t>2130999</t>
  </si>
  <si>
    <t>其他目标价格补贴</t>
  </si>
  <si>
    <t>21399</t>
  </si>
  <si>
    <t>其他农林水支出</t>
  </si>
  <si>
    <t>2139999</t>
  </si>
  <si>
    <t>214</t>
  </si>
  <si>
    <t>交通运输支出</t>
  </si>
  <si>
    <t>21401</t>
  </si>
  <si>
    <t>公路水路运输</t>
  </si>
  <si>
    <t>2140101</t>
  </si>
  <si>
    <t>2140102</t>
  </si>
  <si>
    <t>2140103</t>
  </si>
  <si>
    <t>2140106</t>
  </si>
  <si>
    <t>公路养护</t>
  </si>
  <si>
    <t>2140110</t>
  </si>
  <si>
    <t>公路和运输安全</t>
  </si>
  <si>
    <t>2140112</t>
  </si>
  <si>
    <t>公路运输管理</t>
  </si>
  <si>
    <t>2140199</t>
  </si>
  <si>
    <t>其他公路水路运输支出</t>
  </si>
  <si>
    <t>21499</t>
  </si>
  <si>
    <t>其他交通运输支出</t>
  </si>
  <si>
    <t>2149901</t>
  </si>
  <si>
    <t>公共交通运营补助</t>
  </si>
  <si>
    <t>2149999</t>
  </si>
  <si>
    <t>215</t>
  </si>
  <si>
    <t>资源勘探工业信息等支出</t>
  </si>
  <si>
    <t>21502</t>
  </si>
  <si>
    <t>制造业</t>
  </si>
  <si>
    <t>2150201</t>
  </si>
  <si>
    <t>2150299</t>
  </si>
  <si>
    <t>其他制造业支出</t>
  </si>
  <si>
    <t>21505</t>
  </si>
  <si>
    <t>工业和信息产业</t>
  </si>
  <si>
    <t>2150501</t>
  </si>
  <si>
    <t>2150599</t>
  </si>
  <si>
    <t>其他工业和信息产业支出</t>
  </si>
  <si>
    <t>21508</t>
  </si>
  <si>
    <t>支持中小企业发展和管理支出</t>
  </si>
  <si>
    <t>2150805</t>
  </si>
  <si>
    <t>中小企业发展专项</t>
  </si>
  <si>
    <t>2150899</t>
  </si>
  <si>
    <t>其他支持中小企业发展和管理支出</t>
  </si>
  <si>
    <t>21599</t>
  </si>
  <si>
    <t>其他资源勘探工业信息等支出</t>
  </si>
  <si>
    <t>2159999</t>
  </si>
  <si>
    <t>216</t>
  </si>
  <si>
    <t>商业服务业等支出</t>
  </si>
  <si>
    <t>21602</t>
  </si>
  <si>
    <t>商业流通事务</t>
  </si>
  <si>
    <t>2160201</t>
  </si>
  <si>
    <t>2160299</t>
  </si>
  <si>
    <t>其他商业流通事务支出</t>
  </si>
  <si>
    <t>21606</t>
  </si>
  <si>
    <t>涉外发展服务支出</t>
  </si>
  <si>
    <t>2160699</t>
  </si>
  <si>
    <t>其他涉外发展服务支出</t>
  </si>
  <si>
    <t>21699</t>
  </si>
  <si>
    <t>其他商业服务业等支出</t>
  </si>
  <si>
    <t>2169999</t>
  </si>
  <si>
    <t>217</t>
  </si>
  <si>
    <t>金融支出</t>
  </si>
  <si>
    <t>21703</t>
  </si>
  <si>
    <t>金融发展支出</t>
  </si>
  <si>
    <t>2170399</t>
  </si>
  <si>
    <t>其他金融发展支出</t>
  </si>
  <si>
    <t>21799</t>
  </si>
  <si>
    <t>其他金融支出</t>
  </si>
  <si>
    <t>2179999</t>
  </si>
  <si>
    <t>220</t>
  </si>
  <si>
    <t>自然资源海洋气象等支出</t>
  </si>
  <si>
    <t>22001</t>
  </si>
  <si>
    <t>自然资源事务</t>
  </si>
  <si>
    <t>2200101</t>
  </si>
  <si>
    <t>2200106</t>
  </si>
  <si>
    <t>自然资源利用与保护</t>
  </si>
  <si>
    <t>2200109</t>
  </si>
  <si>
    <t>自然资源调查与确权登记</t>
  </si>
  <si>
    <t>2200113</t>
  </si>
  <si>
    <t>地质矿产资源与环境调查</t>
  </si>
  <si>
    <t>2200114</t>
  </si>
  <si>
    <t>地质勘查与矿产资源管理</t>
  </si>
  <si>
    <t>2200199</t>
  </si>
  <si>
    <t>其他自然资源事务支出</t>
  </si>
  <si>
    <t>22005</t>
  </si>
  <si>
    <t>气象事务</t>
  </si>
  <si>
    <t>2200599</t>
  </si>
  <si>
    <t>其他气象事务支出</t>
  </si>
  <si>
    <t>221</t>
  </si>
  <si>
    <t>住房保障支出</t>
  </si>
  <si>
    <t>22101</t>
  </si>
  <si>
    <t>保障性安居工程支出</t>
  </si>
  <si>
    <t>2210103</t>
  </si>
  <si>
    <t>棚户区改造</t>
  </si>
  <si>
    <t>2210105</t>
  </si>
  <si>
    <t>农村危房改造</t>
  </si>
  <si>
    <t>2210108</t>
  </si>
  <si>
    <t>老旧小区改造</t>
  </si>
  <si>
    <t>2210111</t>
  </si>
  <si>
    <t>配租型住房保障</t>
  </si>
  <si>
    <t>2210199</t>
  </si>
  <si>
    <t>其他保障性安居工程支出</t>
  </si>
  <si>
    <t>22103</t>
  </si>
  <si>
    <t>城乡社区住宅</t>
  </si>
  <si>
    <t>2210399</t>
  </si>
  <si>
    <t>其他城乡社区住宅支出</t>
  </si>
  <si>
    <t>222</t>
  </si>
  <si>
    <t>粮油物资储备支出</t>
  </si>
  <si>
    <t>22201</t>
  </si>
  <si>
    <t>粮油物资事务</t>
  </si>
  <si>
    <t>2220106</t>
  </si>
  <si>
    <t>专项业务活动</t>
  </si>
  <si>
    <t>2220115</t>
  </si>
  <si>
    <t>粮食风险基金</t>
  </si>
  <si>
    <t>2220199</t>
  </si>
  <si>
    <t>其他粮油物资事务支出</t>
  </si>
  <si>
    <t>224</t>
  </si>
  <si>
    <t>灾害防治及应急管理支出</t>
  </si>
  <si>
    <t>22401</t>
  </si>
  <si>
    <t>应急管理事务</t>
  </si>
  <si>
    <t>2240101</t>
  </si>
  <si>
    <t>2240108</t>
  </si>
  <si>
    <t>应急救援</t>
  </si>
  <si>
    <t>2240109</t>
  </si>
  <si>
    <t>应急管理</t>
  </si>
  <si>
    <t>2240199</t>
  </si>
  <si>
    <t>其他应急管理支出</t>
  </si>
  <si>
    <t>22402</t>
  </si>
  <si>
    <t>消防救援事务</t>
  </si>
  <si>
    <t>2240201</t>
  </si>
  <si>
    <t>2240202</t>
  </si>
  <si>
    <t>2240204</t>
  </si>
  <si>
    <t>消防应急救援</t>
  </si>
  <si>
    <t>2240299</t>
  </si>
  <si>
    <t>其他消防救援事务支出</t>
  </si>
  <si>
    <t>22406</t>
  </si>
  <si>
    <t>自然灾害防治</t>
  </si>
  <si>
    <t>2240601</t>
  </si>
  <si>
    <t>地质灾害防治</t>
  </si>
  <si>
    <t>22407</t>
  </si>
  <si>
    <t>自然灾害救灾及恢复重建支出</t>
  </si>
  <si>
    <t>2240703</t>
  </si>
  <si>
    <t>自然灾害救灾补助</t>
  </si>
  <si>
    <t>2240799</t>
  </si>
  <si>
    <t>其他自然灾害救灾及恢复重建支出</t>
  </si>
  <si>
    <t>22499</t>
  </si>
  <si>
    <t>其他灾害防治及应急管理支出</t>
  </si>
  <si>
    <t>2249999</t>
  </si>
  <si>
    <t>227</t>
  </si>
  <si>
    <t>预备费</t>
  </si>
  <si>
    <t>229</t>
  </si>
  <si>
    <t>其他支出</t>
  </si>
  <si>
    <t>22999</t>
  </si>
  <si>
    <t>2299999</t>
  </si>
  <si>
    <t>232</t>
  </si>
  <si>
    <t>债务付息支出</t>
  </si>
  <si>
    <t>23203</t>
  </si>
  <si>
    <t>地方政府一般债务付息支出</t>
  </si>
  <si>
    <t>2320301</t>
  </si>
  <si>
    <t>地方政府一般债券付息支出</t>
  </si>
  <si>
    <t>2320303</t>
  </si>
  <si>
    <t>地方政府向国际组织借款付息支出</t>
  </si>
  <si>
    <t>附表1-5</t>
  </si>
  <si>
    <t>2025年隆回县一般公共预算支出表（按经济科目）</t>
  </si>
  <si>
    <r>
      <rPr>
        <b/>
        <sz val="12"/>
        <rFont val="宋体"/>
        <charset val="134"/>
        <scheme val="minor"/>
      </rPr>
      <t>项</t>
    </r>
    <r>
      <rPr>
        <b/>
        <sz val="12"/>
        <rFont val="宋体"/>
        <charset val="0"/>
        <scheme val="minor"/>
      </rPr>
      <t xml:space="preserve">          </t>
    </r>
    <r>
      <rPr>
        <b/>
        <sz val="12"/>
        <rFont val="宋体"/>
        <charset val="134"/>
        <scheme val="minor"/>
      </rPr>
      <t>目</t>
    </r>
  </si>
  <si>
    <t>2024年执行数</t>
  </si>
  <si>
    <t>合计</t>
  </si>
  <si>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</si>
  <si>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</si>
  <si>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</si>
  <si>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</si>
  <si>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</si>
  <si>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</si>
  <si>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</si>
  <si>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</si>
  <si>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</si>
  <si>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</si>
  <si>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</si>
  <si>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</si>
  <si>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</si>
  <si>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</si>
  <si>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</si>
  <si>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</si>
  <si>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</si>
  <si>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</si>
  <si>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</si>
  <si>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</si>
  <si>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</si>
  <si>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</si>
  <si>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</si>
  <si>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</si>
  <si>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机关资本性支出(二)</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</si>
  <si>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</si>
  <si>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</si>
  <si>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</si>
  <si>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</si>
  <si>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</si>
  <si>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</si>
  <si>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</si>
  <si>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对企业补助</t>
  </si>
  <si>
    <t xml:space="preserve">    费用补贴</t>
  </si>
  <si>
    <t xml:space="preserve">    利息补贴</t>
  </si>
  <si>
    <t xml:space="preserve">    其他对企业补助</t>
  </si>
  <si>
    <t xml:space="preserve">  对企业资本性支出</t>
  </si>
  <si>
    <t xml:space="preserve">    资本金注入(一)</t>
  </si>
  <si>
    <t xml:space="preserve">    资本金注入(二)</t>
  </si>
  <si>
    <t xml:space="preserve">    政府投资基金股权投资</t>
  </si>
  <si>
    <t xml:space="preserve">    其他对企业资本性支出</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</si>
  <si>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</si>
  <si>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</si>
  <si>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</si>
  <si>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</si>
  <si>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</si>
  <si>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</si>
  <si>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对社会保障基金补助</t>
  </si>
  <si>
    <t xml:space="preserve">    对社会保险基金补助</t>
  </si>
  <si>
    <t xml:space="preserve">    补充全国社会保障基金</t>
  </si>
  <si>
    <t xml:space="preserve">    对机关事业单位职业年金的补助</t>
  </si>
  <si>
    <t xml:space="preserve">  债务利息及费用支出</t>
  </si>
  <si>
    <t xml:space="preserve">    国内债务付息</t>
  </si>
  <si>
    <t xml:space="preserve">    国外债务付息</t>
  </si>
  <si>
    <t xml:space="preserve">    国内债务发行费用</t>
  </si>
  <si>
    <t xml:space="preserve">    国外债务发行费用</t>
  </si>
  <si>
    <t>预备费及预留</t>
  </si>
  <si>
    <t xml:space="preserve">  其他支出</t>
  </si>
  <si>
    <t xml:space="preserve">    国家赔偿费用支出</t>
  </si>
  <si>
    <t xml:space="preserve">    对民间非营利组织和群众性自治组织补贴</t>
  </si>
  <si>
    <t xml:space="preserve">    经常性赠与</t>
  </si>
  <si>
    <t xml:space="preserve">    资本性赠与</t>
  </si>
  <si>
    <t xml:space="preserve">    其他支出</t>
  </si>
  <si>
    <t>附表1-6</t>
  </si>
  <si>
    <t>2025年隆回县一般公共财政县本级基本支出预算表（按功能科目）</t>
  </si>
  <si>
    <t>科目编码</t>
  </si>
  <si>
    <t>科目名称</t>
  </si>
  <si>
    <t>基本支出</t>
  </si>
  <si>
    <t>类</t>
  </si>
  <si>
    <t>款</t>
  </si>
  <si>
    <t>项</t>
  </si>
  <si>
    <t>01</t>
  </si>
  <si>
    <t xml:space="preserve">  20101</t>
  </si>
  <si>
    <t xml:space="preserve">  人大事务</t>
  </si>
  <si>
    <t xml:space="preserve">    2010101</t>
  </si>
  <si>
    <t xml:space="preserve">    行政运行</t>
  </si>
  <si>
    <t>02</t>
  </si>
  <si>
    <t xml:space="preserve">  20102</t>
  </si>
  <si>
    <t xml:space="preserve">  政协事务</t>
  </si>
  <si>
    <t xml:space="preserve">    2010201</t>
  </si>
  <si>
    <t>04</t>
  </si>
  <si>
    <t xml:space="preserve">    2010204</t>
  </si>
  <si>
    <t xml:space="preserve">    政协会议</t>
  </si>
  <si>
    <t>99</t>
  </si>
  <si>
    <t xml:space="preserve">    2010299</t>
  </si>
  <si>
    <t xml:space="preserve">    其他政协事务支出</t>
  </si>
  <si>
    <t>03</t>
  </si>
  <si>
    <t xml:space="preserve">  20103</t>
  </si>
  <si>
    <t xml:space="preserve">  政府办公厅（室）及相关机构事务</t>
  </si>
  <si>
    <t xml:space="preserve">    2010301</t>
  </si>
  <si>
    <t xml:space="preserve">  20104</t>
  </si>
  <si>
    <t xml:space="preserve">  发展与改革事务</t>
  </si>
  <si>
    <t xml:space="preserve">    2010401</t>
  </si>
  <si>
    <t xml:space="preserve">    2010403</t>
  </si>
  <si>
    <t xml:space="preserve">    机关服务</t>
  </si>
  <si>
    <t>05</t>
  </si>
  <si>
    <t xml:space="preserve">  20105</t>
  </si>
  <si>
    <t xml:space="preserve">  统计信息事务</t>
  </si>
  <si>
    <t xml:space="preserve">    2010501</t>
  </si>
  <si>
    <t>06</t>
  </si>
  <si>
    <t xml:space="preserve">  20106</t>
  </si>
  <si>
    <t xml:space="preserve">  财政事务</t>
  </si>
  <si>
    <t xml:space="preserve">    2010601</t>
  </si>
  <si>
    <t>08</t>
  </si>
  <si>
    <t xml:space="preserve">  20108</t>
  </si>
  <si>
    <t xml:space="preserve">  审计事务</t>
  </si>
  <si>
    <t xml:space="preserve">    2010801</t>
  </si>
  <si>
    <t>11</t>
  </si>
  <si>
    <t xml:space="preserve">  20111</t>
  </si>
  <si>
    <t xml:space="preserve">  纪检监察事务</t>
  </si>
  <si>
    <t xml:space="preserve">    2011101</t>
  </si>
  <si>
    <t>13</t>
  </si>
  <si>
    <t xml:space="preserve">  20113</t>
  </si>
  <si>
    <t xml:space="preserve">  商贸事务</t>
  </si>
  <si>
    <t xml:space="preserve">    2011301</t>
  </si>
  <si>
    <t>26</t>
  </si>
  <si>
    <t xml:space="preserve">  20126</t>
  </si>
  <si>
    <t xml:space="preserve">  档案事务</t>
  </si>
  <si>
    <t xml:space="preserve">    2012601</t>
  </si>
  <si>
    <t>28</t>
  </si>
  <si>
    <t xml:space="preserve">  20128</t>
  </si>
  <si>
    <t xml:space="preserve">  民主党派及工商联事务</t>
  </si>
  <si>
    <t xml:space="preserve">    2012801</t>
  </si>
  <si>
    <t>29</t>
  </si>
  <si>
    <t xml:space="preserve">  20129</t>
  </si>
  <si>
    <t xml:space="preserve">  群众团体事务</t>
  </si>
  <si>
    <t xml:space="preserve">    2012901</t>
  </si>
  <si>
    <t>31</t>
  </si>
  <si>
    <t xml:space="preserve">  20131</t>
  </si>
  <si>
    <t xml:space="preserve">  党委办公厅（室）及相关机构事务</t>
  </si>
  <si>
    <t xml:space="preserve">    2013101</t>
  </si>
  <si>
    <t>32</t>
  </si>
  <si>
    <t xml:space="preserve">  20132</t>
  </si>
  <si>
    <t xml:space="preserve">  组织事务</t>
  </si>
  <si>
    <t xml:space="preserve">    2013201</t>
  </si>
  <si>
    <t>33</t>
  </si>
  <si>
    <t xml:space="preserve">  20133</t>
  </si>
  <si>
    <t xml:space="preserve">  宣传事务</t>
  </si>
  <si>
    <t xml:space="preserve">    2013301</t>
  </si>
  <si>
    <t xml:space="preserve">    2013302</t>
  </si>
  <si>
    <t xml:space="preserve">    一般行政管理事务</t>
  </si>
  <si>
    <t>34</t>
  </si>
  <si>
    <t xml:space="preserve">  20134</t>
  </si>
  <si>
    <t xml:space="preserve">  统战事务</t>
  </si>
  <si>
    <t xml:space="preserve">    2013401</t>
  </si>
  <si>
    <t>37</t>
  </si>
  <si>
    <t xml:space="preserve">  20137</t>
  </si>
  <si>
    <t xml:space="preserve">  网信事务</t>
  </si>
  <si>
    <t xml:space="preserve">    2013701</t>
  </si>
  <si>
    <t>38</t>
  </si>
  <si>
    <t xml:space="preserve">  20138</t>
  </si>
  <si>
    <t xml:space="preserve">  市场监督管理事务</t>
  </si>
  <si>
    <t xml:space="preserve">    2013801</t>
  </si>
  <si>
    <t>50</t>
  </si>
  <si>
    <t xml:space="preserve">    2013850</t>
  </si>
  <si>
    <t xml:space="preserve">    事业运行</t>
  </si>
  <si>
    <t>39</t>
  </si>
  <si>
    <t xml:space="preserve">  20139</t>
  </si>
  <si>
    <t xml:space="preserve">  社会工作事务</t>
  </si>
  <si>
    <t xml:space="preserve">    2013901</t>
  </si>
  <si>
    <t>41</t>
  </si>
  <si>
    <t xml:space="preserve">  20141</t>
  </si>
  <si>
    <t xml:space="preserve">  数据事务</t>
  </si>
  <si>
    <t xml:space="preserve">    2014101</t>
  </si>
  <si>
    <t xml:space="preserve">  20402</t>
  </si>
  <si>
    <t xml:space="preserve">  公安</t>
  </si>
  <si>
    <t xml:space="preserve">    2040201</t>
  </si>
  <si>
    <t>20</t>
  </si>
  <si>
    <t xml:space="preserve">    2040220</t>
  </si>
  <si>
    <t xml:space="preserve">    执法办案</t>
  </si>
  <si>
    <t xml:space="preserve">  20404</t>
  </si>
  <si>
    <t xml:space="preserve">  检察</t>
  </si>
  <si>
    <t xml:space="preserve">    2040401</t>
  </si>
  <si>
    <t xml:space="preserve">  20405</t>
  </si>
  <si>
    <t xml:space="preserve">  法院</t>
  </si>
  <si>
    <t xml:space="preserve">    2040501</t>
  </si>
  <si>
    <t xml:space="preserve">  20406</t>
  </si>
  <si>
    <t xml:space="preserve">  司法</t>
  </si>
  <si>
    <t xml:space="preserve">    2040601</t>
  </si>
  <si>
    <t xml:space="preserve">  20501</t>
  </si>
  <si>
    <t xml:space="preserve">  教育管理事务</t>
  </si>
  <si>
    <t xml:space="preserve">    2050101</t>
  </si>
  <si>
    <t xml:space="preserve">  20502</t>
  </si>
  <si>
    <t xml:space="preserve">  普通教育</t>
  </si>
  <si>
    <t xml:space="preserve">    2050201</t>
  </si>
  <si>
    <t xml:space="preserve">    学前教育</t>
  </si>
  <si>
    <t xml:space="preserve">    2050202</t>
  </si>
  <si>
    <t xml:space="preserve">    小学教育</t>
  </si>
  <si>
    <t xml:space="preserve">    2050203</t>
  </si>
  <si>
    <t xml:space="preserve">    初中教育</t>
  </si>
  <si>
    <t xml:space="preserve">    2050204</t>
  </si>
  <si>
    <t xml:space="preserve">    高中教育</t>
  </si>
  <si>
    <t xml:space="preserve">    2050299</t>
  </si>
  <si>
    <t xml:space="preserve">    其他普通教育支出</t>
  </si>
  <si>
    <t xml:space="preserve">  20503</t>
  </si>
  <si>
    <t xml:space="preserve">  职业教育</t>
  </si>
  <si>
    <t xml:space="preserve">    2050302</t>
  </si>
  <si>
    <t xml:space="preserve">    中等职业教育</t>
  </si>
  <si>
    <t>07</t>
  </si>
  <si>
    <t xml:space="preserve">  20507</t>
  </si>
  <si>
    <t xml:space="preserve">  特殊教育</t>
  </si>
  <si>
    <t xml:space="preserve">    2050701</t>
  </si>
  <si>
    <t xml:space="preserve">    特殊学校教育</t>
  </si>
  <si>
    <t xml:space="preserve">  20508</t>
  </si>
  <si>
    <t xml:space="preserve">  进修及培训</t>
  </si>
  <si>
    <t xml:space="preserve">    2050801</t>
  </si>
  <si>
    <t xml:space="preserve">    教师进修</t>
  </si>
  <si>
    <t xml:space="preserve">    2050802</t>
  </si>
  <si>
    <t xml:space="preserve">    干部教育</t>
  </si>
  <si>
    <t xml:space="preserve">  20599</t>
  </si>
  <si>
    <t xml:space="preserve">  其他教育支出</t>
  </si>
  <si>
    <t xml:space="preserve">    2059999</t>
  </si>
  <si>
    <t xml:space="preserve">    其他教育支出</t>
  </si>
  <si>
    <t xml:space="preserve">  20601</t>
  </si>
  <si>
    <t xml:space="preserve">  科学技术管理事务</t>
  </si>
  <si>
    <t xml:space="preserve">    2060101</t>
  </si>
  <si>
    <t xml:space="preserve">  20607</t>
  </si>
  <si>
    <t xml:space="preserve">  科学技术普及</t>
  </si>
  <si>
    <t xml:space="preserve">    2060701</t>
  </si>
  <si>
    <t xml:space="preserve">    机构运行</t>
  </si>
  <si>
    <t xml:space="preserve">  20701</t>
  </si>
  <si>
    <t xml:space="preserve">  文化和旅游</t>
  </si>
  <si>
    <t xml:space="preserve">    2070101</t>
  </si>
  <si>
    <t xml:space="preserve">  20708</t>
  </si>
  <si>
    <t xml:space="preserve">  广播电视</t>
  </si>
  <si>
    <t xml:space="preserve">    2070808</t>
  </si>
  <si>
    <t xml:space="preserve">    广播电视事务</t>
  </si>
  <si>
    <t xml:space="preserve">  20801</t>
  </si>
  <si>
    <t xml:space="preserve">  人力资源和社会保障管理事务</t>
  </si>
  <si>
    <t xml:space="preserve">    2080101</t>
  </si>
  <si>
    <t xml:space="preserve">    2080199</t>
  </si>
  <si>
    <t xml:space="preserve">    其他人力资源和社会保障管理事务支出</t>
  </si>
  <si>
    <t xml:space="preserve">  20802</t>
  </si>
  <si>
    <t xml:space="preserve">  民政管理事务</t>
  </si>
  <si>
    <t xml:space="preserve">    2080201</t>
  </si>
  <si>
    <t xml:space="preserve">  20811</t>
  </si>
  <si>
    <t xml:space="preserve">  残疾人事业</t>
  </si>
  <si>
    <t xml:space="preserve">    2081101</t>
  </si>
  <si>
    <t>16</t>
  </si>
  <si>
    <t xml:space="preserve">  20816</t>
  </si>
  <si>
    <t xml:space="preserve">  红十字事业</t>
  </si>
  <si>
    <t xml:space="preserve">    2081601</t>
  </si>
  <si>
    <t xml:space="preserve">  20828</t>
  </si>
  <si>
    <t xml:space="preserve">  退役军人管理事务</t>
  </si>
  <si>
    <t xml:space="preserve">    2082801</t>
  </si>
  <si>
    <t xml:space="preserve">  21002</t>
  </si>
  <si>
    <t xml:space="preserve">  公立医院</t>
  </si>
  <si>
    <t xml:space="preserve">    2100206</t>
  </si>
  <si>
    <t xml:space="preserve">    妇幼保健医院</t>
  </si>
  <si>
    <t xml:space="preserve">    2100208</t>
  </si>
  <si>
    <t xml:space="preserve">    其他专科医院</t>
  </si>
  <si>
    <t xml:space="preserve">  21004</t>
  </si>
  <si>
    <t xml:space="preserve">  公共卫生</t>
  </si>
  <si>
    <t xml:space="preserve">    2100401</t>
  </si>
  <si>
    <t xml:space="preserve">    疾病预防控制机构</t>
  </si>
  <si>
    <t xml:space="preserve">  21011</t>
  </si>
  <si>
    <t xml:space="preserve">  行政事业单位医疗</t>
  </si>
  <si>
    <t xml:space="preserve">    2101103</t>
  </si>
  <si>
    <t xml:space="preserve">    公务员医疗补助</t>
  </si>
  <si>
    <t>15</t>
  </si>
  <si>
    <t xml:space="preserve">  21015</t>
  </si>
  <si>
    <t xml:space="preserve">  医疗保障管理事务</t>
  </si>
  <si>
    <t xml:space="preserve">    2101501</t>
  </si>
  <si>
    <t xml:space="preserve">  21201</t>
  </si>
  <si>
    <t xml:space="preserve">  城乡社区管理事务</t>
  </si>
  <si>
    <t xml:space="preserve">    2120101</t>
  </si>
  <si>
    <t xml:space="preserve">    2120104</t>
  </si>
  <si>
    <t xml:space="preserve">    城管执法</t>
  </si>
  <si>
    <t xml:space="preserve">    2120106</t>
  </si>
  <si>
    <t xml:space="preserve">    工程建设管理</t>
  </si>
  <si>
    <t xml:space="preserve">  21202</t>
  </si>
  <si>
    <t xml:space="preserve">  城乡社区规划与管理</t>
  </si>
  <si>
    <t xml:space="preserve">    2120201</t>
  </si>
  <si>
    <t xml:space="preserve">    城乡社区规划与管理</t>
  </si>
  <si>
    <t xml:space="preserve">  21203</t>
  </si>
  <si>
    <t xml:space="preserve">  城乡社区公共设施</t>
  </si>
  <si>
    <t xml:space="preserve">    2120399</t>
  </si>
  <si>
    <t xml:space="preserve">    其他城乡社区公共设施支出</t>
  </si>
  <si>
    <t xml:space="preserve">  21205</t>
  </si>
  <si>
    <t xml:space="preserve">  城乡社区环境卫生</t>
  </si>
  <si>
    <t xml:space="preserve">    2120501</t>
  </si>
  <si>
    <t xml:space="preserve">    城乡社区环境卫生</t>
  </si>
  <si>
    <t xml:space="preserve">  21301</t>
  </si>
  <si>
    <t xml:space="preserve">  农业农村</t>
  </si>
  <si>
    <t xml:space="preserve">    2130101</t>
  </si>
  <si>
    <t xml:space="preserve">  21302</t>
  </si>
  <si>
    <t xml:space="preserve">  林业和草原</t>
  </si>
  <si>
    <t xml:space="preserve">    2130201</t>
  </si>
  <si>
    <t xml:space="preserve">    2130204</t>
  </si>
  <si>
    <t xml:space="preserve">    事业机构</t>
  </si>
  <si>
    <t xml:space="preserve">    2130207</t>
  </si>
  <si>
    <t xml:space="preserve">    森林资源管理</t>
  </si>
  <si>
    <t xml:space="preserve">  21303</t>
  </si>
  <si>
    <t xml:space="preserve">  水利</t>
  </si>
  <si>
    <t xml:space="preserve">    2130301</t>
  </si>
  <si>
    <t xml:space="preserve">    2130306</t>
  </si>
  <si>
    <t xml:space="preserve">    水利工程运行与维护</t>
  </si>
  <si>
    <t xml:space="preserve">  21401</t>
  </si>
  <si>
    <t xml:space="preserve">  公路水路运输</t>
  </si>
  <si>
    <t xml:space="preserve">    2140101</t>
  </si>
  <si>
    <t xml:space="preserve">    2140106</t>
  </si>
  <si>
    <t xml:space="preserve">    公路养护</t>
  </si>
  <si>
    <t xml:space="preserve">  21502</t>
  </si>
  <si>
    <t xml:space="preserve">  制造业</t>
  </si>
  <si>
    <t xml:space="preserve">    2150201</t>
  </si>
  <si>
    <t xml:space="preserve">  21602</t>
  </si>
  <si>
    <t xml:space="preserve">  商业流通事务</t>
  </si>
  <si>
    <t xml:space="preserve">    2160201</t>
  </si>
  <si>
    <t xml:space="preserve">  22001</t>
  </si>
  <si>
    <t xml:space="preserve">  自然资源事务</t>
  </si>
  <si>
    <t xml:space="preserve">    2200101</t>
  </si>
  <si>
    <t xml:space="preserve">  22401</t>
  </si>
  <si>
    <t xml:space="preserve">  应急管理事务</t>
  </si>
  <si>
    <t xml:space="preserve">    2240101</t>
  </si>
  <si>
    <t>附表1-7</t>
  </si>
  <si>
    <t>2025年隆回县一般公共财政县本级基本支出预算表(按经济科目）</t>
  </si>
  <si>
    <t>政府经济科目</t>
  </si>
  <si>
    <t>501</t>
  </si>
  <si>
    <t>机关工资福利支出</t>
  </si>
  <si>
    <t xml:space="preserve">   50101</t>
  </si>
  <si>
    <t xml:space="preserve">   工资奖金津补贴</t>
  </si>
  <si>
    <t xml:space="preserve">   50102</t>
  </si>
  <si>
    <t xml:space="preserve">   社会保障缴费</t>
  </si>
  <si>
    <t xml:space="preserve">   50103</t>
  </si>
  <si>
    <t xml:space="preserve">   住房公积金</t>
  </si>
  <si>
    <t xml:space="preserve">   50199</t>
  </si>
  <si>
    <t xml:space="preserve">   其他工资福利支出</t>
  </si>
  <si>
    <t>502</t>
  </si>
  <si>
    <t>机关商品和服务支出</t>
  </si>
  <si>
    <t xml:space="preserve">   50201</t>
  </si>
  <si>
    <t xml:space="preserve">   办公经费</t>
  </si>
  <si>
    <t xml:space="preserve">   50202</t>
  </si>
  <si>
    <t xml:space="preserve">   会议费</t>
  </si>
  <si>
    <t xml:space="preserve">   50203</t>
  </si>
  <si>
    <t xml:space="preserve">   培训费</t>
  </si>
  <si>
    <t xml:space="preserve">   50204</t>
  </si>
  <si>
    <t xml:space="preserve">   专用材料购置费</t>
  </si>
  <si>
    <t xml:space="preserve">   50205</t>
  </si>
  <si>
    <t xml:space="preserve">   委托业务费</t>
  </si>
  <si>
    <t xml:space="preserve">   50206</t>
  </si>
  <si>
    <t xml:space="preserve">   公务接待费</t>
  </si>
  <si>
    <t xml:space="preserve">   50207</t>
  </si>
  <si>
    <t xml:space="preserve">   因公出国（境）费用</t>
  </si>
  <si>
    <t xml:space="preserve">   50208</t>
  </si>
  <si>
    <t xml:space="preserve">   公务用车运行维护费</t>
  </si>
  <si>
    <t>09</t>
  </si>
  <si>
    <t xml:space="preserve">   50209</t>
  </si>
  <si>
    <t xml:space="preserve">   维修（护）费</t>
  </si>
  <si>
    <t xml:space="preserve">   50299</t>
  </si>
  <si>
    <t xml:space="preserve">   其他商品和服务支出</t>
  </si>
  <si>
    <t>505</t>
  </si>
  <si>
    <t>对事业单位经常性补助</t>
  </si>
  <si>
    <t xml:space="preserve">   50501</t>
  </si>
  <si>
    <t xml:space="preserve">   工资福利支出</t>
  </si>
  <si>
    <t xml:space="preserve">   50502</t>
  </si>
  <si>
    <t xml:space="preserve">   商品和服务支出</t>
  </si>
  <si>
    <t>509</t>
  </si>
  <si>
    <t>对个人和家庭的补助</t>
  </si>
  <si>
    <t xml:space="preserve">   50999</t>
  </si>
  <si>
    <t xml:space="preserve">   其他对个人和家庭的补助</t>
  </si>
  <si>
    <t>附表1-8</t>
  </si>
  <si>
    <t>2025年隆回县一般公共预算税收返还和转移支付收入表（分项目）</t>
  </si>
  <si>
    <r>
      <rPr>
        <b/>
        <sz val="12"/>
        <rFont val="宋体"/>
        <charset val="134"/>
        <scheme val="minor"/>
      </rPr>
      <t>项</t>
    </r>
    <r>
      <rPr>
        <b/>
        <sz val="11"/>
        <rFont val="宋体"/>
        <charset val="0"/>
        <scheme val="minor"/>
      </rPr>
      <t xml:space="preserve">          </t>
    </r>
    <r>
      <rPr>
        <b/>
        <sz val="11"/>
        <rFont val="宋体"/>
        <charset val="134"/>
        <scheme val="minor"/>
      </rPr>
      <t>目</t>
    </r>
  </si>
  <si>
    <r>
      <rPr>
        <b/>
        <sz val="12"/>
        <rFont val="Times New Roman"/>
        <charset val="0"/>
      </rPr>
      <t>2025</t>
    </r>
    <r>
      <rPr>
        <b/>
        <sz val="12"/>
        <rFont val="宋体"/>
        <charset val="0"/>
      </rPr>
      <t>年预算数</t>
    </r>
  </si>
  <si>
    <t>一、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</si>
  <si>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</si>
  <si>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</si>
  <si>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</si>
  <si>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</si>
  <si>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</si>
  <si>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其他税收返还收入</t>
  </si>
  <si>
    <t>二、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</si>
  <si>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</si>
  <si>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</si>
  <si>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</si>
  <si>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</si>
  <si>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</si>
  <si>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</si>
  <si>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</si>
  <si>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</si>
  <si>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</si>
  <si>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</si>
  <si>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</si>
  <si>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</si>
  <si>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</si>
  <si>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</si>
  <si>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</si>
  <si>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</si>
  <si>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</si>
  <si>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</si>
  <si>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</si>
  <si>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</si>
  <si>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</si>
  <si>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</si>
  <si>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</si>
  <si>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</si>
  <si>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</si>
  <si>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</si>
  <si>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</si>
  <si>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</si>
  <si>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</si>
  <si>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</si>
  <si>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</si>
  <si>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</si>
  <si>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</si>
  <si>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</si>
  <si>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</si>
  <si>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三、专项转移支付收入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</si>
  <si>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</si>
  <si>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</si>
  <si>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</si>
  <si>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</si>
  <si>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</si>
  <si>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</si>
  <si>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</si>
  <si>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</si>
  <si>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</si>
  <si>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</si>
  <si>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</si>
  <si>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</si>
  <si>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</si>
  <si>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</si>
  <si>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</si>
  <si>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</si>
  <si>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</si>
  <si>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</si>
  <si>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</si>
  <si>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</si>
  <si>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</si>
  <si>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附表1-9</t>
  </si>
  <si>
    <t>2024年隆回县一般公共预算对下税收返还和转移支付预算分地区表</t>
  </si>
  <si>
    <t>地  区</t>
  </si>
  <si>
    <t>上年执行数</t>
  </si>
  <si>
    <t>本年预算数</t>
  </si>
  <si>
    <t>本年预算数为上年执行数的％</t>
  </si>
  <si>
    <t>税收返还</t>
  </si>
  <si>
    <t>一般性转移支付</t>
  </si>
  <si>
    <t>专项转移支付</t>
  </si>
  <si>
    <t>隆回县</t>
  </si>
  <si>
    <t>合 计</t>
  </si>
  <si>
    <t>注：我县无对下税收返还和转移支付，故本表为空表</t>
  </si>
  <si>
    <t>附表1-10</t>
  </si>
  <si>
    <t>2025年隆回县专项转移支付情况表</t>
  </si>
  <si>
    <t>项目</t>
  </si>
  <si>
    <t>2024年专项转移支付执行数</t>
  </si>
  <si>
    <t>2025年专项转移支付预算数</t>
  </si>
  <si>
    <t>合计数</t>
  </si>
  <si>
    <t>一、一般公共服务</t>
  </si>
  <si>
    <t>二、外交</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</si>
  <si>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</si>
  <si>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</si>
  <si>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</si>
  <si>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</si>
  <si>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</si>
  <si>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</si>
  <si>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</si>
  <si>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</si>
  <si>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</si>
  <si>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</si>
  <si>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</si>
  <si>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</si>
  <si>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</si>
  <si>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</si>
  <si>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十八、自然资源海洋气象等支出</t>
  </si>
  <si>
    <t>十九、住房保障支出</t>
  </si>
  <si>
    <t>二十、粮油物资储备支出</t>
  </si>
  <si>
    <t>二十一、灾害防治及应急管理支出</t>
  </si>
  <si>
    <t>二十二、其他支出</t>
  </si>
  <si>
    <t>附表1-11</t>
  </si>
  <si>
    <t>2025年隆回县专项转移支付（分项目）情况表</t>
  </si>
  <si>
    <t xml:space="preserve">    人大事务</t>
  </si>
  <si>
    <t xml:space="preserve">    政府办公厅(室)及相关机构事务</t>
  </si>
  <si>
    <t xml:space="preserve">    发展与改革事务</t>
  </si>
  <si>
    <t xml:space="preserve">    统计信息事务</t>
  </si>
  <si>
    <t xml:space="preserve">    财政事务</t>
  </si>
  <si>
    <t xml:space="preserve">    审计事务</t>
  </si>
  <si>
    <t xml:space="preserve">    商贸事务</t>
  </si>
  <si>
    <t xml:space="preserve">    纪检监察事务</t>
  </si>
  <si>
    <t xml:space="preserve">    知识产权事务</t>
  </si>
  <si>
    <t xml:space="preserve">    民族事务</t>
  </si>
  <si>
    <t xml:space="preserve">    档案事务</t>
  </si>
  <si>
    <t xml:space="preserve">    群众团体事务</t>
  </si>
  <si>
    <t xml:space="preserve">    组织事务</t>
  </si>
  <si>
    <t xml:space="preserve">    统战事务</t>
  </si>
  <si>
    <t xml:space="preserve">    其他共产党事务支出</t>
  </si>
  <si>
    <t xml:space="preserve">    市场监督管理事务</t>
  </si>
  <si>
    <t xml:space="preserve">    其他一般公共服务支出</t>
  </si>
  <si>
    <t xml:space="preserve">    国防动员</t>
  </si>
  <si>
    <t xml:space="preserve">    公安</t>
  </si>
  <si>
    <t xml:space="preserve">    教育管理事务</t>
  </si>
  <si>
    <t xml:space="preserve">    普通教育</t>
  </si>
  <si>
    <t xml:space="preserve">    职业教育</t>
  </si>
  <si>
    <t xml:space="preserve">    教育费附加安排支出</t>
  </si>
  <si>
    <t xml:space="preserve">    技术研究与开发</t>
  </si>
  <si>
    <t xml:space="preserve">    科技条件与服务</t>
  </si>
  <si>
    <t xml:space="preserve">    科学技术普及</t>
  </si>
  <si>
    <t xml:space="preserve">    其他科学技术支出</t>
  </si>
  <si>
    <t xml:space="preserve">    文化和旅游</t>
  </si>
  <si>
    <t xml:space="preserve">    文物</t>
  </si>
  <si>
    <t xml:space="preserve">    体育</t>
  </si>
  <si>
    <t xml:space="preserve">    新闻出版电影</t>
  </si>
  <si>
    <t xml:space="preserve">    广播电视</t>
  </si>
  <si>
    <t xml:space="preserve">    其他文化旅游体育与传媒支出</t>
  </si>
  <si>
    <t xml:space="preserve">    民政管理事务</t>
  </si>
  <si>
    <t xml:space="preserve">    就业补助</t>
  </si>
  <si>
    <t xml:space="preserve">    抚恤</t>
  </si>
  <si>
    <t xml:space="preserve">    退役安置</t>
  </si>
  <si>
    <t xml:space="preserve">    社会福利</t>
  </si>
  <si>
    <t xml:space="preserve">    残疾人事业</t>
  </si>
  <si>
    <t xml:space="preserve">    红十字事业</t>
  </si>
  <si>
    <t xml:space="preserve">    退役军人管理事务</t>
  </si>
  <si>
    <t xml:space="preserve">    其他社会保障和就业支出</t>
  </si>
  <si>
    <t xml:space="preserve">    基层医疗卫生机构</t>
  </si>
  <si>
    <t xml:space="preserve">    公共卫生</t>
  </si>
  <si>
    <t xml:space="preserve">    计划生育事务</t>
  </si>
  <si>
    <t xml:space="preserve">    医疗保障管理事务</t>
  </si>
  <si>
    <t xml:space="preserve">    中医药事务</t>
  </si>
  <si>
    <t xml:space="preserve">    其他卫生健康支出</t>
  </si>
  <si>
    <t xml:space="preserve">    污染防治</t>
  </si>
  <si>
    <t xml:space="preserve">    自然生态保护</t>
  </si>
  <si>
    <t xml:space="preserve">    森林保护修复</t>
  </si>
  <si>
    <t xml:space="preserve">    能源节约利用</t>
  </si>
  <si>
    <t xml:space="preserve">    其他节能环保支出</t>
  </si>
  <si>
    <t xml:space="preserve">    城乡社区公共设施</t>
  </si>
  <si>
    <t xml:space="preserve">    其他城乡社区支出</t>
  </si>
  <si>
    <t xml:space="preserve">    农业农村</t>
  </si>
  <si>
    <t xml:space="preserve">    林业和草原</t>
  </si>
  <si>
    <t xml:space="preserve">    水利</t>
  </si>
  <si>
    <t xml:space="preserve">    巩固脱贫攻坚成果衔接乡村振兴</t>
  </si>
  <si>
    <t xml:space="preserve">    农村综合改革</t>
  </si>
  <si>
    <t xml:space="preserve">    普惠金融发展支出</t>
  </si>
  <si>
    <t xml:space="preserve">    其他农林水支出</t>
  </si>
  <si>
    <t xml:space="preserve">    公路水路运输</t>
  </si>
  <si>
    <t xml:space="preserve">    其他交通运输支出</t>
  </si>
  <si>
    <t xml:space="preserve">    制造业</t>
  </si>
  <si>
    <t xml:space="preserve">    工业和信息产业监管</t>
  </si>
  <si>
    <t xml:space="preserve">    支持中小企业发展和管理支出</t>
  </si>
  <si>
    <t xml:space="preserve">    其他资源勘探工业信息等支出</t>
  </si>
  <si>
    <t xml:space="preserve">    商业流通事务</t>
  </si>
  <si>
    <t xml:space="preserve">    涉外发展服务支出</t>
  </si>
  <si>
    <t xml:space="preserve">    其他商业服务业等支出</t>
  </si>
  <si>
    <t xml:space="preserve">    金融发展支出</t>
  </si>
  <si>
    <t xml:space="preserve">    其他金融支出</t>
  </si>
  <si>
    <t xml:space="preserve">    自然资源事务</t>
  </si>
  <si>
    <t xml:space="preserve">    保障性安居工程支出</t>
  </si>
  <si>
    <t xml:space="preserve">    粮油物资事务</t>
  </si>
  <si>
    <t xml:space="preserve">    应急管理事务</t>
  </si>
  <si>
    <t xml:space="preserve">    自然灾害防治</t>
  </si>
  <si>
    <t xml:space="preserve">    自然灾害救灾及恢复重建支出</t>
  </si>
  <si>
    <t xml:space="preserve">    其他灾害防治及应急管理支出</t>
  </si>
  <si>
    <t>附表1-12</t>
  </si>
  <si>
    <t>2024年隆回县专项转移支付（分地区）情况表</t>
  </si>
  <si>
    <t>主管单位</t>
  </si>
  <si>
    <t>指标文号</t>
  </si>
  <si>
    <t>预算科目（明细编码及名称）</t>
  </si>
  <si>
    <t>内容摘要</t>
  </si>
  <si>
    <t>金额</t>
  </si>
  <si>
    <t>功能分类科目</t>
  </si>
  <si>
    <t>经济分类科目</t>
  </si>
  <si>
    <t>注：我县无对下专项转移支付，故本表为空表</t>
  </si>
  <si>
    <t>附表1-13</t>
  </si>
  <si>
    <t>2025年隆回县一般公共预算“三公经费”预算表</t>
  </si>
  <si>
    <t>年份</t>
  </si>
  <si>
    <t>因公出国（境）费</t>
  </si>
  <si>
    <t>公务接待费</t>
  </si>
  <si>
    <t>公务用车购置及运行维护费</t>
  </si>
  <si>
    <t>小计</t>
  </si>
  <si>
    <t>公务用车购置费</t>
  </si>
  <si>
    <t>公务用车运行维护费</t>
  </si>
  <si>
    <t>2025年</t>
  </si>
  <si>
    <t>注：1、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</si>
  <si>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2、今年三公经费合计数比上年预算数减少20万元，同比下降1.04%。</t>
  </si>
  <si>
    <t>附表2-1</t>
  </si>
  <si>
    <t>2025年隆回县政府性基金收入预算表</t>
  </si>
  <si>
    <t>项目名称</t>
  </si>
  <si>
    <t>一、国家电影事业发展专项资金收入</t>
  </si>
  <si>
    <t>二、大中型水库移民后期扶持基金收入</t>
  </si>
  <si>
    <t>三、大中型水库库区基金收入</t>
  </si>
  <si>
    <t>四、国有土地使用权出让金收入</t>
  </si>
  <si>
    <t>五、土地增减挂钩收入</t>
  </si>
  <si>
    <t>六、国有土地收益基金收入</t>
  </si>
  <si>
    <t>七、农土开发资金收入</t>
  </si>
  <si>
    <t>八、城市基础设施配套费收入</t>
  </si>
  <si>
    <t>九、污水处理费收入</t>
  </si>
  <si>
    <t>十、小型水库移民扶持基金收入</t>
  </si>
  <si>
    <t>十一、彩票公益金收入</t>
  </si>
  <si>
    <t>十二、其他政府性基金收入</t>
  </si>
  <si>
    <t>本年收入合计</t>
  </si>
  <si>
    <t>上级补助收入</t>
  </si>
  <si>
    <t>专项债券收入</t>
  </si>
  <si>
    <t>债务转贷收入</t>
  </si>
  <si>
    <t>上年结余</t>
  </si>
  <si>
    <t>收入总计</t>
  </si>
  <si>
    <t>附表2-2</t>
  </si>
  <si>
    <t>2025年隆回县政府性基金支出预算表</t>
  </si>
  <si>
    <t>单位:万元</t>
  </si>
  <si>
    <t>项目代码</t>
  </si>
  <si>
    <t>一、文化旅游体育和传媒支出</t>
  </si>
  <si>
    <t xml:space="preserve"> 国家电影事业发展专项资金及对应收入安排的支出</t>
  </si>
  <si>
    <t xml:space="preserve"> 旅游发展基金支出</t>
  </si>
  <si>
    <t>三、城乡社区支出</t>
  </si>
  <si>
    <t xml:space="preserve"> 国有土地使用权出让金支出</t>
  </si>
  <si>
    <t xml:space="preserve"> 国有土地收益基金支出</t>
  </si>
  <si>
    <t xml:space="preserve"> 农业土地开发资金支出</t>
  </si>
  <si>
    <t xml:space="preserve"> 城市基础设施配套费支出</t>
  </si>
  <si>
    <t xml:space="preserve"> 污水处理费安排的支出</t>
  </si>
  <si>
    <t xml:space="preserve"> 土地储备专项债券收入安排的支出</t>
  </si>
  <si>
    <t xml:space="preserve"> 棚户区改造专项债券收入安排的支出</t>
  </si>
  <si>
    <t>四、农林水支出</t>
  </si>
  <si>
    <t xml:space="preserve"> 大中型水库库区基金</t>
  </si>
  <si>
    <t xml:space="preserve"> 大中型水库移民后期扶持基金支出</t>
  </si>
  <si>
    <t>五、其他支出</t>
  </si>
  <si>
    <t xml:space="preserve"> 其他政府性基金及对应专项债务收入安排的支出</t>
  </si>
  <si>
    <t xml:space="preserve"> 彩票公益金安排的支出</t>
  </si>
  <si>
    <t>六、债务还本支出</t>
  </si>
  <si>
    <t>地方政府专项债无还本支出</t>
  </si>
  <si>
    <t>七、债务付息支出</t>
  </si>
  <si>
    <t>八、超长期特别国债安排支出</t>
  </si>
  <si>
    <t>本年支出合计</t>
  </si>
  <si>
    <t>上解支出</t>
  </si>
  <si>
    <t>调出资金（土地出让收入、土地增减挂钩收入调出，土地出让收入8%、收益50%统筹用于农业农村）</t>
  </si>
  <si>
    <t>结转下年</t>
  </si>
  <si>
    <t>支出总计</t>
  </si>
  <si>
    <t>附表2-3</t>
  </si>
  <si>
    <t>2025年隆回县县本级政府性基金收入预算表</t>
  </si>
  <si>
    <t>附表2-4</t>
  </si>
  <si>
    <t>2025年隆回县县本级政府性基金支出预算表</t>
  </si>
  <si>
    <t>附表2-5</t>
  </si>
  <si>
    <t>2025年隆回县政府性基金转移支付分项目表(上级补助收入)</t>
  </si>
  <si>
    <t>大中型水库移民后期扶持基金支出</t>
  </si>
  <si>
    <t>其他大中型水库移民后期扶持基金支出</t>
  </si>
  <si>
    <t>国有土地使用权出让收入安排的支出</t>
  </si>
  <si>
    <t>其他国有土地使用权出让收入安排的支出</t>
  </si>
  <si>
    <t>彩票公益金安排支出</t>
  </si>
  <si>
    <t>用于其他社会公益事业的彩票公益金支出</t>
  </si>
  <si>
    <t>附表2-6</t>
  </si>
  <si>
    <t>2024年隆回县政府性基金转移支付分地区表</t>
  </si>
  <si>
    <t>预算数为上年执行数的％</t>
  </si>
  <si>
    <t>合       计</t>
  </si>
  <si>
    <t>注：我县无对下政府性基金转移支付，故本表为空表</t>
  </si>
  <si>
    <t>附表3-1</t>
  </si>
  <si>
    <t>2025年隆回县国有资本经营预算收入表</t>
  </si>
  <si>
    <r>
      <rPr>
        <sz val="10"/>
        <rFont val="宋体"/>
        <charset val="134"/>
        <scheme val="minor"/>
      </rPr>
      <t>收</t>
    </r>
    <r>
      <rPr>
        <sz val="10"/>
        <rFont val="宋体"/>
        <charset val="0"/>
        <scheme val="minor"/>
      </rPr>
      <t xml:space="preserve">  </t>
    </r>
    <r>
      <rPr>
        <sz val="10"/>
        <rFont val="宋体"/>
        <charset val="134"/>
        <scheme val="minor"/>
      </rPr>
      <t>入</t>
    </r>
  </si>
  <si>
    <t>一、利润收入</t>
  </si>
  <si>
    <r>
      <rPr>
        <sz val="10"/>
        <rFont val="Times New Roman"/>
        <charset val="0"/>
      </rPr>
      <t xml:space="preserve">         </t>
    </r>
    <r>
      <rPr>
        <sz val="10"/>
        <rFont val="宋体"/>
        <charset val="134"/>
      </rPr>
      <t>有色冶金采掘企业利润收入</t>
    </r>
  </si>
  <si>
    <t xml:space="preserve">    投资服务企业利润收入</t>
  </si>
  <si>
    <t>二、股利、利息收入</t>
  </si>
  <si>
    <t xml:space="preserve">    金融企业股利、股息收入</t>
  </si>
  <si>
    <t>三、产权转让收入</t>
  </si>
  <si>
    <t>四、清算收入</t>
  </si>
  <si>
    <r>
      <rPr>
        <sz val="10"/>
        <rFont val="宋体"/>
        <charset val="134"/>
      </rPr>
      <t>本年收入合计</t>
    </r>
  </si>
  <si>
    <r>
      <rPr>
        <b/>
        <sz val="10"/>
        <rFont val="宋体"/>
        <charset val="134"/>
      </rPr>
      <t>收入总计</t>
    </r>
  </si>
  <si>
    <t>附表3-2</t>
  </si>
  <si>
    <t>2025年隆回县国有资本经营预算支出表</t>
  </si>
  <si>
    <r>
      <rPr>
        <sz val="10"/>
        <rFont val="宋体"/>
        <charset val="134"/>
        <scheme val="minor"/>
      </rPr>
      <t>支</t>
    </r>
    <r>
      <rPr>
        <sz val="10"/>
        <rFont val="宋体"/>
        <charset val="0"/>
        <scheme val="minor"/>
      </rPr>
      <t xml:space="preserve">  </t>
    </r>
    <r>
      <rPr>
        <sz val="10"/>
        <rFont val="宋体"/>
        <charset val="134"/>
        <scheme val="minor"/>
      </rPr>
      <t>出</t>
    </r>
  </si>
  <si>
    <t>一、解决历史遗留问题及改革成本支出</t>
  </si>
  <si>
    <t>二、国有企业资本金注入</t>
  </si>
  <si>
    <t xml:space="preserve">     公益性设施投资支出</t>
  </si>
  <si>
    <t xml:space="preserve">     支持科技进步支出</t>
  </si>
  <si>
    <t>三、国有企业政策性补贴</t>
  </si>
  <si>
    <t>四、金融国有资本经营预算支出</t>
  </si>
  <si>
    <t>五、其他国有资本经营预算支出</t>
  </si>
  <si>
    <r>
      <rPr>
        <sz val="10"/>
        <rFont val="宋体"/>
        <charset val="134"/>
      </rPr>
      <t>本年支出合计</t>
    </r>
  </si>
  <si>
    <r>
      <rPr>
        <sz val="10"/>
        <rFont val="Times New Roman"/>
        <charset val="0"/>
      </rPr>
      <t xml:space="preserve">    </t>
    </r>
    <r>
      <rPr>
        <sz val="10"/>
        <rFont val="宋体"/>
        <charset val="134"/>
      </rPr>
      <t>调出资金</t>
    </r>
  </si>
  <si>
    <r>
      <rPr>
        <b/>
        <sz val="10"/>
        <rFont val="宋体"/>
        <charset val="134"/>
      </rPr>
      <t>支出总计</t>
    </r>
  </si>
  <si>
    <t>附表3-3</t>
  </si>
  <si>
    <t>2025年隆回县县本级国有资本经营预算收入表</t>
  </si>
  <si>
    <t>附表3-4</t>
  </si>
  <si>
    <t>2025年隆回县县本级国有资本经营预算支出表</t>
  </si>
  <si>
    <t>附表3-5</t>
  </si>
  <si>
    <t>2025年隆回县国有资本经营预算转移支付分项目表</t>
  </si>
  <si>
    <r>
      <rPr>
        <sz val="10"/>
        <rFont val="Times New Roman"/>
        <charset val="0"/>
      </rPr>
      <t xml:space="preserve">      </t>
    </r>
    <r>
      <rPr>
        <sz val="10"/>
        <rFont val="宋体"/>
        <charset val="0"/>
      </rPr>
      <t>调出资金</t>
    </r>
  </si>
  <si>
    <t>附表3-6</t>
  </si>
  <si>
    <t>2024年隆回县国有资本经营预算转移支付分地区表</t>
  </si>
  <si>
    <t>附表4-1</t>
  </si>
  <si>
    <t>2025年隆回县社会保险基金收入预算表</t>
  </si>
  <si>
    <t>项        目</t>
  </si>
  <si>
    <t>合   计</t>
  </si>
  <si>
    <t>基本养老保险基金</t>
  </si>
  <si>
    <t>城镇职工基本医疗保险基金</t>
  </si>
  <si>
    <t>城乡居民医疗保险基金</t>
  </si>
  <si>
    <t>工伤保险基  金</t>
  </si>
  <si>
    <t>失业保险基  金</t>
  </si>
  <si>
    <t>企业职工</t>
  </si>
  <si>
    <t>行政事业</t>
  </si>
  <si>
    <t>城乡居民</t>
  </si>
  <si>
    <t>一、上年结余</t>
  </si>
  <si>
    <t>二、收  入</t>
  </si>
  <si>
    <t>（一）本年收入</t>
  </si>
  <si>
    <t xml:space="preserve">    1、保险费收入</t>
  </si>
  <si>
    <t xml:space="preserve">    2、利息收入</t>
  </si>
  <si>
    <t xml:space="preserve">    3、财政补贴收入</t>
  </si>
  <si>
    <t xml:space="preserve">    4、其他收入</t>
  </si>
  <si>
    <t xml:space="preserve">    5、转移收入</t>
  </si>
  <si>
    <t>（二）上级补助收入</t>
  </si>
  <si>
    <t>（三）下级上解收入</t>
  </si>
  <si>
    <t xml:space="preserve">    说明：转移收入和支出是指企业职工基本养老保险和职工基本医疗保险跨统筹地区流动而划入或转出的基本养老保险基金和医疗保险个人账户基金，以及领取失业保险待遇人员跨地区统筹转移而划入或转出的失业保险基金，以及领取失业保险待遇人员跨统筹地区转移而划入或转出的失业保险基金。</t>
  </si>
  <si>
    <t>附表4-2</t>
  </si>
  <si>
    <t>2025年隆回县社会保险基金支出预算表</t>
  </si>
  <si>
    <t>支  出</t>
  </si>
  <si>
    <t xml:space="preserve">  （一）本年支出</t>
  </si>
  <si>
    <t xml:space="preserve">    1、社保待遇支出</t>
  </si>
  <si>
    <t xml:space="preserve">    2、其他支出</t>
  </si>
  <si>
    <t xml:space="preserve">    3、转移支出</t>
  </si>
  <si>
    <t xml:space="preserve">  （二）补助下级支出</t>
  </si>
  <si>
    <t xml:space="preserve">  （三）上解上级支出</t>
  </si>
  <si>
    <t>附表4-3</t>
  </si>
  <si>
    <t>2025年隆回县县本级社会保险基金收入预算表</t>
  </si>
  <si>
    <t>附表4-4</t>
  </si>
  <si>
    <t>2024年隆回县县本级社会保险基金支出执行表</t>
  </si>
  <si>
    <t>附表5-1</t>
  </si>
  <si>
    <t>2024年隆回县政府一般债务限额和余额情况表</t>
  </si>
  <si>
    <t>单位：亿元</t>
  </si>
  <si>
    <t>地区</t>
  </si>
  <si>
    <t>限额</t>
  </si>
  <si>
    <t>余额</t>
  </si>
  <si>
    <t>附表5-2</t>
  </si>
  <si>
    <t>2025年隆回县政府债券发行及还本付息情况预算表</t>
  </si>
  <si>
    <t>一、2024年还本支出数</t>
  </si>
  <si>
    <t xml:space="preserve">    一般债券还本支出</t>
  </si>
  <si>
    <t xml:space="preserve">    专项债券还本支出</t>
  </si>
  <si>
    <t>二、2024年付息支出数</t>
  </si>
  <si>
    <t xml:space="preserve">    一般债券付息支出</t>
  </si>
  <si>
    <t xml:space="preserve">    专项债券付息支出</t>
  </si>
  <si>
    <t>三、2024年债券发行</t>
  </si>
  <si>
    <t xml:space="preserve">    一般债券发行</t>
  </si>
  <si>
    <t xml:space="preserve">    专项债券发行</t>
  </si>
  <si>
    <t>四、2025年还本支出预算数</t>
  </si>
  <si>
    <t>五、2025年付息支出预算数</t>
  </si>
  <si>
    <t>备注：按照相关规定，在未收到上级财政下达债券额度通知的情况下，各县市区不允许将新增债券数额列入年初预算，相关债券资金使用情况在调整预算中向人大常委会汇报后公开。</t>
  </si>
  <si>
    <t>附表5-3</t>
  </si>
  <si>
    <t>2024年隆回县政府专项债务限额和余额情况表</t>
  </si>
  <si>
    <t>附表5-4</t>
  </si>
  <si>
    <t>隆回县2025年本级新增地方政府债券资金预算支出表</t>
  </si>
  <si>
    <t>序号</t>
  </si>
  <si>
    <t>年度</t>
  </si>
  <si>
    <t>专项债券项目名称</t>
  </si>
  <si>
    <t>项目实施单位</t>
  </si>
  <si>
    <t>债券金额</t>
  </si>
  <si>
    <t>2025年合计</t>
  </si>
  <si>
    <t>/</t>
  </si>
</sst>
</file>

<file path=xl/styles.xml><?xml version="1.0" encoding="utf-8"?>
<styleSheet xmlns="http://schemas.openxmlformats.org/spreadsheetml/2006/main">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Red]\-0\ ;"/>
    <numFmt numFmtId="178" formatCode="0.0000_ "/>
    <numFmt numFmtId="179" formatCode="0_ "/>
    <numFmt numFmtId="180" formatCode="0_);[Red]\(0\)"/>
    <numFmt numFmtId="181" formatCode="0.00_);[Red]\(0.00\)"/>
    <numFmt numFmtId="182" formatCode="0.0_ "/>
    <numFmt numFmtId="183" formatCode="0.0"/>
    <numFmt numFmtId="184" formatCode="0.00_ "/>
  </numFmts>
  <fonts count="126">
    <font>
      <sz val="12"/>
      <name val="宋体"/>
      <charset val="134"/>
    </font>
    <font>
      <sz val="11"/>
      <name val="宋体"/>
      <charset val="134"/>
    </font>
    <font>
      <b/>
      <sz val="18"/>
      <color theme="1"/>
      <name val="宋体"/>
      <charset val="134"/>
      <scheme val="major"/>
    </font>
    <font>
      <b/>
      <sz val="18"/>
      <color theme="1"/>
      <name val="方正小标宋简体"/>
      <charset val="134"/>
    </font>
    <font>
      <sz val="14"/>
      <color theme="1"/>
      <name val="宋体"/>
      <charset val="134"/>
      <scheme val="minor"/>
    </font>
    <font>
      <sz val="11"/>
      <color theme="1"/>
      <name val="宋体"/>
      <charset val="134"/>
      <scheme val="minor"/>
    </font>
    <font>
      <sz val="14"/>
      <color theme="1"/>
      <name val="黑体"/>
      <charset val="134"/>
    </font>
    <font>
      <b/>
      <sz val="12"/>
      <color theme="1"/>
      <name val="宋体"/>
      <charset val="134"/>
      <scheme val="minor"/>
    </font>
    <font>
      <b/>
      <sz val="12"/>
      <color theme="1"/>
      <name val="宋体"/>
      <charset val="134"/>
      <scheme val="major"/>
    </font>
    <font>
      <sz val="12"/>
      <color theme="1"/>
      <name val="宋体"/>
      <charset val="134"/>
      <scheme val="major"/>
    </font>
    <font>
      <sz val="11"/>
      <color theme="1"/>
      <name val="宋体"/>
      <charset val="134"/>
    </font>
    <font>
      <b/>
      <sz val="20"/>
      <color rgb="FF000000"/>
      <name val="宋体"/>
      <charset val="0"/>
      <scheme val="major"/>
    </font>
    <font>
      <b/>
      <sz val="20"/>
      <color indexed="8"/>
      <name val="宋体"/>
      <charset val="0"/>
      <scheme val="major"/>
    </font>
    <font>
      <b/>
      <sz val="18"/>
      <color indexed="8"/>
      <name val="Times New Roman"/>
      <charset val="0"/>
    </font>
    <font>
      <sz val="11"/>
      <color indexed="8"/>
      <name val="宋体"/>
      <charset val="0"/>
      <scheme val="minor"/>
    </font>
    <font>
      <sz val="10"/>
      <color indexed="8"/>
      <name val="宋体"/>
      <charset val="134"/>
    </font>
    <font>
      <sz val="12"/>
      <name val="宋体"/>
      <charset val="134"/>
      <scheme val="minor"/>
    </font>
    <font>
      <sz val="11"/>
      <color indexed="8"/>
      <name val="Times New Roman"/>
      <charset val="0"/>
    </font>
    <font>
      <b/>
      <sz val="20"/>
      <name val="宋体"/>
      <charset val="134"/>
      <scheme val="major"/>
    </font>
    <font>
      <sz val="11"/>
      <name val="宋体"/>
      <charset val="134"/>
      <scheme val="minor"/>
    </font>
    <font>
      <b/>
      <sz val="12"/>
      <name val="宋体"/>
      <charset val="134"/>
      <scheme val="minor"/>
    </font>
    <font>
      <sz val="14"/>
      <name val="宋体"/>
      <charset val="134"/>
    </font>
    <font>
      <sz val="14"/>
      <name val="等线"/>
      <charset val="134"/>
    </font>
    <font>
      <b/>
      <sz val="20"/>
      <color rgb="FF000000"/>
      <name val="宋体"/>
      <charset val="134"/>
      <scheme val="major"/>
    </font>
    <font>
      <sz val="10"/>
      <name val="宋体"/>
      <charset val="134"/>
    </font>
    <font>
      <sz val="11"/>
      <color indexed="8"/>
      <name val="宋体"/>
      <charset val="134"/>
    </font>
    <font>
      <b/>
      <sz val="20"/>
      <color indexed="8"/>
      <name val="宋体"/>
      <charset val="134"/>
      <scheme val="major"/>
    </font>
    <font>
      <sz val="22"/>
      <color indexed="8"/>
      <name val="宋体"/>
      <charset val="134"/>
    </font>
    <font>
      <sz val="12"/>
      <color indexed="8"/>
      <name val="宋体"/>
      <charset val="134"/>
      <scheme val="minor"/>
    </font>
    <font>
      <sz val="12"/>
      <color indexed="8"/>
      <name val="Arial Narrow"/>
      <charset val="0"/>
    </font>
    <font>
      <sz val="12"/>
      <color indexed="8"/>
      <name val="宋体"/>
      <charset val="134"/>
    </font>
    <font>
      <sz val="22"/>
      <color indexed="8"/>
      <name val="宋体"/>
      <charset val="134"/>
      <scheme val="minor"/>
    </font>
    <font>
      <sz val="11"/>
      <color indexed="8"/>
      <name val="宋体"/>
      <charset val="134"/>
      <scheme val="minor"/>
    </font>
    <font>
      <sz val="12"/>
      <color indexed="8"/>
      <name val="宋体"/>
      <charset val="0"/>
      <scheme val="minor"/>
    </font>
    <font>
      <sz val="12"/>
      <color indexed="10"/>
      <name val="宋体"/>
      <charset val="134"/>
    </font>
    <font>
      <b/>
      <sz val="17"/>
      <name val="宋体"/>
      <charset val="204"/>
      <scheme val="minor"/>
    </font>
    <font>
      <b/>
      <sz val="11"/>
      <name val="宋体"/>
      <charset val="204"/>
      <scheme val="minor"/>
    </font>
    <font>
      <b/>
      <sz val="17"/>
      <name val="SimSun"/>
      <charset val="204"/>
    </font>
    <font>
      <sz val="11"/>
      <color rgb="FF000000"/>
      <name val="宋体"/>
      <charset val="204"/>
      <scheme val="minor"/>
    </font>
    <font>
      <sz val="11"/>
      <color rgb="FF000000"/>
      <name val="Arial"/>
      <charset val="204"/>
    </font>
    <font>
      <sz val="12"/>
      <name val="宋体"/>
      <charset val="0"/>
      <scheme val="minor"/>
    </font>
    <font>
      <sz val="10"/>
      <name val="宋体"/>
      <charset val="134"/>
      <scheme val="minor"/>
    </font>
    <font>
      <sz val="10"/>
      <name val="Times New Roman"/>
      <charset val="0"/>
    </font>
    <font>
      <b/>
      <sz val="10"/>
      <name val="Times New Roman"/>
      <charset val="0"/>
    </font>
    <font>
      <b/>
      <sz val="14"/>
      <name val="宋体"/>
      <charset val="134"/>
    </font>
    <font>
      <b/>
      <sz val="20"/>
      <name val="宋体"/>
      <charset val="0"/>
      <scheme val="major"/>
    </font>
    <font>
      <b/>
      <sz val="16"/>
      <name val="方正小标宋_GBK"/>
      <charset val="134"/>
    </font>
    <font>
      <b/>
      <sz val="11"/>
      <name val="宋体"/>
      <charset val="134"/>
      <scheme val="minor"/>
    </font>
    <font>
      <b/>
      <sz val="11"/>
      <name val="宋体"/>
      <charset val="134"/>
    </font>
    <font>
      <b/>
      <sz val="16"/>
      <name val="宋体"/>
      <charset val="134"/>
    </font>
    <font>
      <sz val="12"/>
      <name val="黑体"/>
      <charset val="134"/>
    </font>
    <font>
      <b/>
      <sz val="12"/>
      <color indexed="8"/>
      <name val="宋体"/>
      <charset val="134"/>
    </font>
    <font>
      <b/>
      <sz val="20"/>
      <name val="宋体"/>
      <charset val="134"/>
    </font>
    <font>
      <b/>
      <sz val="12"/>
      <color indexed="8"/>
      <name val="宋体"/>
      <charset val="134"/>
      <scheme val="minor"/>
    </font>
    <font>
      <b/>
      <sz val="11"/>
      <color indexed="8"/>
      <name val="宋体"/>
      <charset val="134"/>
    </font>
    <font>
      <b/>
      <sz val="18"/>
      <name val="宋体"/>
      <charset val="134"/>
    </font>
    <font>
      <b/>
      <sz val="20"/>
      <name val="宋体"/>
      <charset val="134"/>
      <scheme val="minor"/>
    </font>
    <font>
      <b/>
      <sz val="18"/>
      <color indexed="8"/>
      <name val="宋体"/>
      <charset val="134"/>
    </font>
    <font>
      <b/>
      <sz val="11"/>
      <color indexed="8"/>
      <name val="宋体"/>
      <charset val="134"/>
      <scheme val="minor"/>
    </font>
    <font>
      <sz val="14"/>
      <color indexed="8"/>
      <name val="宋体"/>
      <charset val="134"/>
    </font>
    <font>
      <b/>
      <sz val="22"/>
      <name val="宋体"/>
      <charset val="134"/>
    </font>
    <font>
      <sz val="8"/>
      <color theme="1"/>
      <name val="宋体"/>
      <charset val="134"/>
      <scheme val="minor"/>
    </font>
    <font>
      <sz val="12"/>
      <color theme="1"/>
      <name val="宋体"/>
      <charset val="134"/>
      <scheme val="minor"/>
    </font>
    <font>
      <b/>
      <sz val="10"/>
      <color theme="1"/>
      <name val="宋体"/>
      <charset val="134"/>
      <scheme val="minor"/>
    </font>
    <font>
      <sz val="10"/>
      <name val="新宋体"/>
      <charset val="134"/>
    </font>
    <font>
      <sz val="12"/>
      <name val="新宋体"/>
      <charset val="134"/>
    </font>
    <font>
      <sz val="10"/>
      <color theme="1"/>
      <name val="宋体"/>
      <charset val="134"/>
      <scheme val="minor"/>
    </font>
    <font>
      <b/>
      <sz val="12"/>
      <name val="Times New Roman"/>
      <charset val="134"/>
    </font>
    <font>
      <sz val="12"/>
      <name val="Times New Roman"/>
      <charset val="134"/>
    </font>
    <font>
      <b/>
      <sz val="12"/>
      <name val="宋体"/>
      <charset val="134"/>
    </font>
    <font>
      <sz val="11"/>
      <color indexed="8"/>
      <name val="宋体"/>
      <charset val="1"/>
      <scheme val="minor"/>
    </font>
    <font>
      <b/>
      <sz val="12"/>
      <name val="宋体"/>
      <charset val="134"/>
      <scheme val="major"/>
    </font>
    <font>
      <b/>
      <sz val="12"/>
      <name val="Times New Roman"/>
      <charset val="0"/>
    </font>
    <font>
      <b/>
      <sz val="14"/>
      <name val="宋体"/>
      <charset val="134"/>
      <scheme val="major"/>
    </font>
    <font>
      <b/>
      <sz val="18"/>
      <name val="宋体"/>
      <charset val="134"/>
      <scheme val="minor"/>
    </font>
    <font>
      <b/>
      <sz val="9"/>
      <name val="SimSun"/>
      <charset val="134"/>
    </font>
    <font>
      <sz val="8"/>
      <name val="SimSun"/>
      <charset val="134"/>
    </font>
    <font>
      <b/>
      <sz val="8"/>
      <name val="SimSun"/>
      <charset val="134"/>
    </font>
    <font>
      <sz val="11"/>
      <name val="SimSun"/>
      <charset val="134"/>
    </font>
    <font>
      <sz val="9"/>
      <name val="SimSun"/>
      <charset val="134"/>
    </font>
    <font>
      <b/>
      <sz val="16"/>
      <name val="宋体"/>
      <charset val="134"/>
      <scheme val="major"/>
    </font>
    <font>
      <b/>
      <sz val="16"/>
      <name val="SimSun"/>
      <charset val="134"/>
    </font>
    <font>
      <b/>
      <sz val="14"/>
      <name val="宋体"/>
      <charset val="134"/>
      <scheme val="minor"/>
    </font>
    <font>
      <b/>
      <sz val="14"/>
      <name val="SimSun"/>
      <charset val="134"/>
    </font>
    <font>
      <sz val="10"/>
      <name val="SimSun"/>
      <charset val="134"/>
    </font>
    <font>
      <b/>
      <sz val="9"/>
      <name val="宋体"/>
      <charset val="134"/>
      <scheme val="minor"/>
    </font>
    <font>
      <b/>
      <sz val="18"/>
      <name val="宋体"/>
      <charset val="134"/>
      <scheme val="major"/>
    </font>
    <font>
      <sz val="12"/>
      <name val="SimSun"/>
      <charset val="134"/>
    </font>
    <font>
      <b/>
      <sz val="11"/>
      <name val="黑体"/>
      <charset val="134"/>
    </font>
    <font>
      <b/>
      <sz val="11"/>
      <name val="Times New Roman"/>
      <charset val="134"/>
    </font>
    <font>
      <b/>
      <sz val="10"/>
      <name val="宋体"/>
      <charset val="134"/>
    </font>
    <font>
      <sz val="11"/>
      <name val="Times New Roman"/>
      <charset val="134"/>
    </font>
    <font>
      <sz val="11"/>
      <name val="仿宋_GB2312"/>
      <charset val="134"/>
    </font>
    <font>
      <sz val="11"/>
      <color theme="1"/>
      <name val="Times New Roman"/>
      <charset val="134"/>
    </font>
    <font>
      <sz val="18"/>
      <color indexed="8"/>
      <name val="宋体"/>
      <charset val="134"/>
    </font>
    <font>
      <sz val="11"/>
      <color indexed="10"/>
      <name val="宋体"/>
      <charset val="134"/>
    </font>
    <font>
      <sz val="10"/>
      <color indexed="10"/>
      <name val="宋体"/>
      <charset val="134"/>
    </font>
    <font>
      <sz val="24"/>
      <name val="宋体"/>
      <charset val="134"/>
      <scheme val="minor"/>
    </font>
    <font>
      <sz val="11"/>
      <name val="宋体"/>
      <charset val="0"/>
      <scheme val="minor"/>
    </font>
    <font>
      <b/>
      <sz val="13"/>
      <name val="宋体"/>
      <charset val="134"/>
    </font>
    <font>
      <sz val="13"/>
      <name val="仿宋_GB2312"/>
      <charset val="134"/>
    </font>
    <font>
      <sz val="11"/>
      <color indexed="62"/>
      <name val="宋体"/>
      <charset val="134"/>
    </font>
    <font>
      <b/>
      <sz val="11"/>
      <color indexed="52"/>
      <name val="宋体"/>
      <charset val="134"/>
    </font>
    <font>
      <sz val="11"/>
      <color indexed="20"/>
      <name val="宋体"/>
      <charset val="134"/>
    </font>
    <font>
      <sz val="11"/>
      <color indexed="9"/>
      <name val="宋体"/>
      <charset val="134"/>
    </font>
    <font>
      <u/>
      <sz val="11"/>
      <color rgb="FF0000FF"/>
      <name val="宋体"/>
      <charset val="134"/>
      <scheme val="minor"/>
    </font>
    <font>
      <u/>
      <sz val="11"/>
      <color rgb="FF800080"/>
      <name val="宋体"/>
      <charset val="134"/>
      <scheme val="minor"/>
    </font>
    <font>
      <b/>
      <sz val="11"/>
      <color indexed="56"/>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9"/>
      <name val="宋体"/>
      <charset val="134"/>
    </font>
    <font>
      <sz val="11"/>
      <color indexed="52"/>
      <name val="宋体"/>
      <charset val="134"/>
    </font>
    <font>
      <sz val="9"/>
      <name val="宋体"/>
      <charset val="134"/>
    </font>
    <font>
      <sz val="11"/>
      <color indexed="17"/>
      <name val="宋体"/>
      <charset val="134"/>
    </font>
    <font>
      <sz val="11"/>
      <color indexed="60"/>
      <name val="宋体"/>
      <charset val="134"/>
    </font>
    <font>
      <sz val="12"/>
      <name val="Times New Roman"/>
      <charset val="0"/>
    </font>
    <font>
      <sz val="10"/>
      <name val="Arial"/>
      <charset val="0"/>
    </font>
    <font>
      <sz val="10"/>
      <name val="宋体"/>
      <charset val="0"/>
      <scheme val="minor"/>
    </font>
    <font>
      <sz val="10"/>
      <name val="宋体"/>
      <charset val="0"/>
    </font>
    <font>
      <b/>
      <sz val="11"/>
      <name val="宋体"/>
      <charset val="0"/>
      <scheme val="minor"/>
    </font>
    <font>
      <b/>
      <sz val="12"/>
      <name val="宋体"/>
      <charset val="0"/>
    </font>
    <font>
      <b/>
      <sz val="12"/>
      <name val="宋体"/>
      <charset val="0"/>
      <scheme val="minor"/>
    </font>
    <font>
      <sz val="11"/>
      <color rgb="FF000000"/>
      <name val="宋体"/>
      <charset val="134"/>
    </font>
  </fonts>
  <fills count="24">
    <fill>
      <patternFill patternType="none"/>
    </fill>
    <fill>
      <patternFill patternType="gray125"/>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7"/>
        <bgColor indexed="64"/>
      </patternFill>
    </fill>
    <fill>
      <patternFill patternType="solid">
        <fgColor indexed="55"/>
        <bgColor indexed="64"/>
      </patternFill>
    </fill>
    <fill>
      <patternFill patternType="solid">
        <fgColor indexed="46"/>
        <bgColor indexed="64"/>
      </patternFill>
    </fill>
    <fill>
      <patternFill patternType="solid">
        <fgColor indexed="10"/>
        <bgColor indexed="64"/>
      </patternFill>
    </fill>
    <fill>
      <patternFill patternType="solid">
        <fgColor indexed="44"/>
        <bgColor indexed="64"/>
      </patternFill>
    </fill>
    <fill>
      <patternFill patternType="solid">
        <fgColor indexed="43"/>
        <bgColor indexed="64"/>
      </patternFill>
    </fill>
    <fill>
      <patternFill patternType="solid">
        <fgColor indexed="62"/>
        <bgColor indexed="64"/>
      </patternFill>
    </fill>
    <fill>
      <patternFill patternType="solid">
        <fgColor indexed="57"/>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7">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auto="1"/>
      </right>
      <top style="thin">
        <color indexed="8"/>
      </top>
      <bottom/>
      <diagonal/>
    </border>
    <border>
      <left style="thin">
        <color auto="1"/>
      </left>
      <right/>
      <top style="thin">
        <color auto="1"/>
      </top>
      <bottom style="thin">
        <color auto="1"/>
      </bottom>
      <diagonal/>
    </border>
    <border>
      <left style="thin">
        <color indexed="8"/>
      </left>
      <right style="thin">
        <color indexed="8"/>
      </right>
      <top/>
      <bottom style="thin">
        <color auto="1"/>
      </bottom>
      <diagonal/>
    </border>
    <border>
      <left/>
      <right style="thin">
        <color indexed="8"/>
      </right>
      <top style="thin">
        <color indexed="8"/>
      </top>
      <bottom/>
      <diagonal/>
    </border>
    <border>
      <left style="thin">
        <color indexed="8"/>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style="thin">
        <color auto="1"/>
      </bottom>
      <diagonal/>
    </border>
    <border>
      <left/>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169">
    <xf numFmtId="0" fontId="0" fillId="0" borderId="0"/>
    <xf numFmtId="42" fontId="0" fillId="0" borderId="0" applyFont="0" applyFill="0" applyBorder="0" applyAlignment="0" applyProtection="0"/>
    <xf numFmtId="0" fontId="25" fillId="2" borderId="0" applyNumberFormat="0" applyBorder="0" applyAlignment="0" applyProtection="0">
      <alignment vertical="center"/>
    </xf>
    <xf numFmtId="44" fontId="0" fillId="0" borderId="0" applyFont="0" applyFill="0" applyBorder="0" applyAlignment="0" applyProtection="0"/>
    <xf numFmtId="0" fontId="0" fillId="0" borderId="0">
      <alignment vertical="center"/>
    </xf>
    <xf numFmtId="0" fontId="25" fillId="3" borderId="0" applyNumberFormat="0" applyBorder="0" applyAlignment="0" applyProtection="0">
      <alignment vertical="center"/>
    </xf>
    <xf numFmtId="0" fontId="101" fillId="4" borderId="28" applyNumberFormat="0" applyAlignment="0" applyProtection="0">
      <alignment vertical="center"/>
    </xf>
    <xf numFmtId="41" fontId="0" fillId="0" borderId="0" applyFont="0" applyFill="0" applyBorder="0" applyAlignment="0" applyProtection="0"/>
    <xf numFmtId="0" fontId="25" fillId="5" borderId="0" applyNumberFormat="0" applyBorder="0" applyAlignment="0" applyProtection="0">
      <alignment vertical="center"/>
    </xf>
    <xf numFmtId="0" fontId="102" fillId="6" borderId="28" applyNumberFormat="0" applyAlignment="0" applyProtection="0">
      <alignment vertical="center"/>
    </xf>
    <xf numFmtId="0" fontId="103" fillId="7" borderId="0" applyNumberFormat="0" applyBorder="0" applyAlignment="0" applyProtection="0">
      <alignment vertical="center"/>
    </xf>
    <xf numFmtId="43" fontId="0" fillId="0" borderId="0" applyFont="0" applyFill="0" applyBorder="0" applyAlignment="0" applyProtection="0"/>
    <xf numFmtId="0" fontId="104" fillId="5" borderId="0" applyNumberFormat="0" applyBorder="0" applyAlignment="0" applyProtection="0">
      <alignment vertical="center"/>
    </xf>
    <xf numFmtId="0" fontId="105" fillId="0" borderId="0" applyNumberFormat="0" applyFill="0" applyBorder="0" applyAlignment="0" applyProtection="0">
      <alignment vertical="center"/>
    </xf>
    <xf numFmtId="9" fontId="0" fillId="0" borderId="0" applyFont="0" applyFill="0" applyBorder="0" applyAlignment="0" applyProtection="0"/>
    <xf numFmtId="0" fontId="106" fillId="0" borderId="0" applyNumberFormat="0" applyFill="0" applyBorder="0" applyAlignment="0" applyProtection="0">
      <alignment vertical="center"/>
    </xf>
    <xf numFmtId="0" fontId="0" fillId="8" borderId="29" applyNumberFormat="0" applyFont="0" applyAlignment="0" applyProtection="0">
      <alignment vertical="center"/>
    </xf>
    <xf numFmtId="0" fontId="0" fillId="0" borderId="0">
      <alignment vertical="center"/>
    </xf>
    <xf numFmtId="0" fontId="104" fillId="9" borderId="0" applyNumberFormat="0" applyBorder="0" applyAlignment="0" applyProtection="0">
      <alignment vertical="center"/>
    </xf>
    <xf numFmtId="0" fontId="107"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10" fillId="0" borderId="30" applyNumberFormat="0" applyFill="0" applyAlignment="0" applyProtection="0">
      <alignment vertical="center"/>
    </xf>
    <xf numFmtId="0" fontId="111" fillId="0" borderId="31" applyNumberFormat="0" applyFill="0" applyAlignment="0" applyProtection="0">
      <alignment vertical="center"/>
    </xf>
    <xf numFmtId="0" fontId="104" fillId="10" borderId="0" applyNumberFormat="0" applyBorder="0" applyAlignment="0" applyProtection="0">
      <alignment vertical="center"/>
    </xf>
    <xf numFmtId="0" fontId="107" fillId="0" borderId="32" applyNumberFormat="0" applyFill="0" applyAlignment="0" applyProtection="0">
      <alignment vertical="center"/>
    </xf>
    <xf numFmtId="0" fontId="104" fillId="11" borderId="0" applyNumberFormat="0" applyBorder="0" applyAlignment="0" applyProtection="0">
      <alignment vertical="center"/>
    </xf>
    <xf numFmtId="0" fontId="0" fillId="0" borderId="0" applyProtection="0"/>
    <xf numFmtId="0" fontId="112" fillId="6" borderId="33" applyNumberFormat="0" applyAlignment="0" applyProtection="0">
      <alignment vertical="center"/>
    </xf>
    <xf numFmtId="0" fontId="102" fillId="6" borderId="28" applyNumberFormat="0" applyAlignment="0" applyProtection="0">
      <alignment vertical="center"/>
    </xf>
    <xf numFmtId="0" fontId="25" fillId="12" borderId="0" applyNumberFormat="0" applyBorder="0" applyAlignment="0" applyProtection="0">
      <alignment vertical="center"/>
    </xf>
    <xf numFmtId="0" fontId="113" fillId="13" borderId="34" applyNumberFormat="0" applyAlignment="0" applyProtection="0">
      <alignment vertical="center"/>
    </xf>
    <xf numFmtId="0" fontId="25" fillId="14" borderId="0" applyNumberFormat="0" applyBorder="0" applyAlignment="0" applyProtection="0">
      <alignment vertical="center"/>
    </xf>
    <xf numFmtId="0" fontId="25" fillId="4" borderId="0" applyNumberFormat="0" applyBorder="0" applyAlignment="0" applyProtection="0">
      <alignment vertical="center"/>
    </xf>
    <xf numFmtId="0" fontId="104" fillId="15" borderId="0" applyNumberFormat="0" applyBorder="0" applyAlignment="0" applyProtection="0">
      <alignment vertical="center"/>
    </xf>
    <xf numFmtId="0" fontId="114" fillId="0" borderId="35" applyNumberFormat="0" applyFill="0" applyAlignment="0" applyProtection="0">
      <alignment vertical="center"/>
    </xf>
    <xf numFmtId="0" fontId="115" fillId="0" borderId="0"/>
    <xf numFmtId="0" fontId="25" fillId="16" borderId="0" applyNumberFormat="0" applyBorder="0" applyAlignment="0" applyProtection="0">
      <alignment vertical="center"/>
    </xf>
    <xf numFmtId="0" fontId="25" fillId="7" borderId="0" applyNumberFormat="0" applyBorder="0" applyAlignment="0" applyProtection="0">
      <alignment vertical="center"/>
    </xf>
    <xf numFmtId="0" fontId="54" fillId="0" borderId="36" applyNumberFormat="0" applyFill="0" applyAlignment="0" applyProtection="0">
      <alignment vertical="center"/>
    </xf>
    <xf numFmtId="0" fontId="116" fillId="3" borderId="0" applyNumberFormat="0" applyBorder="0" applyAlignment="0" applyProtection="0">
      <alignment vertical="center"/>
    </xf>
    <xf numFmtId="0" fontId="0" fillId="0" borderId="0">
      <alignment vertical="center"/>
    </xf>
    <xf numFmtId="0" fontId="25" fillId="9" borderId="0" applyNumberFormat="0" applyBorder="0" applyAlignment="0" applyProtection="0">
      <alignment vertical="center"/>
    </xf>
    <xf numFmtId="0" fontId="117" fillId="17" borderId="0" applyNumberFormat="0" applyBorder="0" applyAlignment="0" applyProtection="0">
      <alignment vertical="center"/>
    </xf>
    <xf numFmtId="0" fontId="25" fillId="3" borderId="0" applyNumberFormat="0" applyBorder="0" applyAlignment="0" applyProtection="0">
      <alignment vertical="center"/>
    </xf>
    <xf numFmtId="0" fontId="25" fillId="12" borderId="0" applyNumberFormat="0" applyBorder="0" applyAlignment="0" applyProtection="0">
      <alignment vertical="center"/>
    </xf>
    <xf numFmtId="0" fontId="104" fillId="18" borderId="0" applyNumberFormat="0" applyBorder="0" applyAlignment="0" applyProtection="0">
      <alignment vertical="center"/>
    </xf>
    <xf numFmtId="0" fontId="25" fillId="4" borderId="0" applyNumberFormat="0" applyBorder="0" applyAlignment="0" applyProtection="0">
      <alignment vertical="center"/>
    </xf>
    <xf numFmtId="0" fontId="25" fillId="2" borderId="0" applyNumberFormat="0" applyBorder="0" applyAlignment="0" applyProtection="0">
      <alignment vertical="center"/>
    </xf>
    <xf numFmtId="0" fontId="25" fillId="16" borderId="0" applyNumberFormat="0" applyBorder="0" applyAlignment="0" applyProtection="0">
      <alignment vertical="center"/>
    </xf>
    <xf numFmtId="0" fontId="25" fillId="7" borderId="0" applyNumberFormat="0" applyBorder="0" applyAlignment="0" applyProtection="0">
      <alignment vertical="center"/>
    </xf>
    <xf numFmtId="0" fontId="112" fillId="6" borderId="33" applyNumberFormat="0" applyAlignment="0" applyProtection="0">
      <alignment vertical="center"/>
    </xf>
    <xf numFmtId="0" fontId="25" fillId="9" borderId="0" applyNumberFormat="0" applyBorder="0" applyAlignment="0" applyProtection="0">
      <alignment vertical="center"/>
    </xf>
    <xf numFmtId="0" fontId="104" fillId="19" borderId="0" applyNumberFormat="0" applyBorder="0" applyAlignment="0" applyProtection="0">
      <alignment vertical="center"/>
    </xf>
    <xf numFmtId="0" fontId="104" fillId="11"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104" fillId="20" borderId="0" applyNumberFormat="0" applyBorder="0" applyAlignment="0" applyProtection="0">
      <alignment vertical="center"/>
    </xf>
    <xf numFmtId="0" fontId="25" fillId="16" borderId="0" applyNumberFormat="0" applyBorder="0" applyAlignment="0" applyProtection="0">
      <alignment vertical="center"/>
    </xf>
    <xf numFmtId="0" fontId="104" fillId="20" borderId="0" applyNumberFormat="0" applyBorder="0" applyAlignment="0" applyProtection="0">
      <alignment vertical="center"/>
    </xf>
    <xf numFmtId="0" fontId="104" fillId="21" borderId="0" applyNumberFormat="0" applyBorder="0" applyAlignment="0" applyProtection="0">
      <alignment vertical="center"/>
    </xf>
    <xf numFmtId="0" fontId="117" fillId="17" borderId="0" applyNumberFormat="0" applyBorder="0" applyAlignment="0" applyProtection="0">
      <alignment vertical="center"/>
    </xf>
    <xf numFmtId="0" fontId="25" fillId="22" borderId="0" applyNumberFormat="0" applyBorder="0" applyAlignment="0" applyProtection="0">
      <alignment vertical="center"/>
    </xf>
    <xf numFmtId="0" fontId="104" fillId="23" borderId="0" applyNumberFormat="0" applyBorder="0" applyAlignment="0" applyProtection="0">
      <alignment vertical="center"/>
    </xf>
    <xf numFmtId="0" fontId="25" fillId="2" borderId="0" applyNumberFormat="0" applyBorder="0" applyAlignment="0" applyProtection="0">
      <alignment vertical="center"/>
    </xf>
    <xf numFmtId="0" fontId="25" fillId="7" borderId="0" applyNumberFormat="0" applyBorder="0" applyAlignment="0" applyProtection="0">
      <alignment vertical="center"/>
    </xf>
    <xf numFmtId="0" fontId="0" fillId="0" borderId="0"/>
    <xf numFmtId="0" fontId="25" fillId="3" borderId="0" applyNumberFormat="0" applyBorder="0" applyAlignment="0" applyProtection="0">
      <alignment vertical="center"/>
    </xf>
    <xf numFmtId="0" fontId="0" fillId="0" borderId="0">
      <alignment vertical="center"/>
    </xf>
    <xf numFmtId="0" fontId="25" fillId="14" borderId="0" applyNumberFormat="0" applyBorder="0" applyAlignment="0" applyProtection="0">
      <alignment vertical="center"/>
    </xf>
    <xf numFmtId="0" fontId="0" fillId="0" borderId="0">
      <alignment vertical="center"/>
    </xf>
    <xf numFmtId="0" fontId="25" fillId="14" borderId="0" applyNumberFormat="0" applyBorder="0" applyAlignment="0" applyProtection="0">
      <alignment vertical="center"/>
    </xf>
    <xf numFmtId="0" fontId="25" fillId="12" borderId="0" applyNumberFormat="0" applyBorder="0" applyAlignment="0" applyProtection="0">
      <alignment vertical="center"/>
    </xf>
    <xf numFmtId="0" fontId="25" fillId="4" borderId="0" applyNumberFormat="0" applyBorder="0" applyAlignment="0" applyProtection="0">
      <alignment vertical="center"/>
    </xf>
    <xf numFmtId="0" fontId="25" fillId="16" borderId="0" applyNumberFormat="0" applyBorder="0" applyAlignment="0" applyProtection="0">
      <alignment vertical="center"/>
    </xf>
    <xf numFmtId="0" fontId="0" fillId="0" borderId="0">
      <alignment vertical="center"/>
    </xf>
    <xf numFmtId="0" fontId="25" fillId="9"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14"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104" fillId="10" borderId="0" applyNumberFormat="0" applyBorder="0" applyAlignment="0" applyProtection="0">
      <alignment vertical="center"/>
    </xf>
    <xf numFmtId="0" fontId="0" fillId="0" borderId="0">
      <alignment vertical="center"/>
    </xf>
    <xf numFmtId="0" fontId="104" fillId="9" borderId="0" applyNumberFormat="0" applyBorder="0" applyAlignment="0" applyProtection="0">
      <alignment vertical="center"/>
    </xf>
    <xf numFmtId="0" fontId="104" fillId="5" borderId="0" applyNumberFormat="0" applyBorder="0" applyAlignment="0" applyProtection="0">
      <alignment vertical="center"/>
    </xf>
    <xf numFmtId="0" fontId="0" fillId="0" borderId="0" applyProtection="0"/>
    <xf numFmtId="0" fontId="104" fillId="11" borderId="0" applyNumberFormat="0" applyBorder="0" applyAlignment="0" applyProtection="0">
      <alignment vertical="center"/>
    </xf>
    <xf numFmtId="0" fontId="104" fillId="20" borderId="0" applyNumberFormat="0" applyBorder="0" applyAlignment="0" applyProtection="0">
      <alignment vertical="center"/>
    </xf>
    <xf numFmtId="0" fontId="104" fillId="23"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10" fillId="0" borderId="30" applyNumberFormat="0" applyFill="0" applyAlignment="0" applyProtection="0">
      <alignment vertical="center"/>
    </xf>
    <xf numFmtId="0" fontId="111" fillId="0" borderId="31" applyNumberFormat="0" applyFill="0" applyAlignment="0" applyProtection="0">
      <alignment vertical="center"/>
    </xf>
    <xf numFmtId="0" fontId="107" fillId="0" borderId="32" applyNumberFormat="0" applyFill="0" applyAlignment="0" applyProtection="0">
      <alignment vertical="center"/>
    </xf>
    <xf numFmtId="0" fontId="107"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3" fillId="7" borderId="0" applyNumberFormat="0" applyBorder="0" applyAlignment="0" applyProtection="0">
      <alignment vertical="center"/>
    </xf>
    <xf numFmtId="0" fontId="0" fillId="0" borderId="0">
      <alignment vertical="center"/>
    </xf>
    <xf numFmtId="0" fontId="115" fillId="0" borderId="0"/>
    <xf numFmtId="0" fontId="115" fillId="0" borderId="0"/>
    <xf numFmtId="0" fontId="115"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25"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4"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104"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104" fillId="21"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115" fillId="0" borderId="0"/>
    <xf numFmtId="0" fontId="118" fillId="0" borderId="0"/>
    <xf numFmtId="0" fontId="0" fillId="0" borderId="0">
      <alignment vertical="center"/>
    </xf>
    <xf numFmtId="0" fontId="25" fillId="0" borderId="0">
      <alignment vertical="center"/>
    </xf>
    <xf numFmtId="0" fontId="0" fillId="0" borderId="0"/>
    <xf numFmtId="0" fontId="24" fillId="0" borderId="0"/>
    <xf numFmtId="0" fontId="119" fillId="0" borderId="0"/>
    <xf numFmtId="0" fontId="116" fillId="3" borderId="0" applyNumberFormat="0" applyBorder="0" applyAlignment="0" applyProtection="0">
      <alignment vertical="center"/>
    </xf>
    <xf numFmtId="0" fontId="54" fillId="0" borderId="36" applyNumberFormat="0" applyFill="0" applyAlignment="0" applyProtection="0">
      <alignment vertical="center"/>
    </xf>
    <xf numFmtId="0" fontId="113" fillId="13" borderId="34" applyNumberFormat="0" applyAlignment="0" applyProtection="0">
      <alignment vertical="center"/>
    </xf>
    <xf numFmtId="0" fontId="109"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114" fillId="0" borderId="35" applyNumberFormat="0" applyFill="0" applyAlignment="0" applyProtection="0">
      <alignment vertical="center"/>
    </xf>
    <xf numFmtId="0" fontId="104" fillId="18" borderId="0" applyNumberFormat="0" applyBorder="0" applyAlignment="0" applyProtection="0">
      <alignment vertical="center"/>
    </xf>
    <xf numFmtId="0" fontId="104" fillId="15" borderId="0" applyNumberFormat="0" applyBorder="0" applyAlignment="0" applyProtection="0">
      <alignment vertical="center"/>
    </xf>
    <xf numFmtId="0" fontId="104" fillId="19" borderId="0" applyNumberFormat="0" applyBorder="0" applyAlignment="0" applyProtection="0">
      <alignment vertical="center"/>
    </xf>
    <xf numFmtId="0" fontId="101" fillId="4" borderId="28" applyNumberFormat="0" applyAlignment="0" applyProtection="0">
      <alignment vertical="center"/>
    </xf>
    <xf numFmtId="0" fontId="25" fillId="8" borderId="29" applyNumberFormat="0" applyFont="0" applyAlignment="0" applyProtection="0">
      <alignment vertical="center"/>
    </xf>
    <xf numFmtId="0" fontId="25" fillId="8" borderId="29" applyNumberFormat="0" applyFont="0" applyAlignment="0" applyProtection="0">
      <alignment vertical="center"/>
    </xf>
  </cellStyleXfs>
  <cellXfs count="446">
    <xf numFmtId="0" fontId="0" fillId="0" borderId="0" xfId="0"/>
    <xf numFmtId="0" fontId="0" fillId="0" borderId="0" xfId="0" applyFill="1"/>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6"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69" applyFont="1" applyFill="1" applyBorder="1" applyAlignment="1">
      <alignment horizontal="center" vertical="center" wrapText="1"/>
    </xf>
    <xf numFmtId="14" fontId="9" fillId="0" borderId="1" xfId="122"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 fillId="0" borderId="0" xfId="0" applyNumberFormat="1" applyFont="1" applyFill="1" applyAlignment="1" applyProtection="1">
      <alignment horizontal="center"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xf>
    <xf numFmtId="0" fontId="14" fillId="0" borderId="0" xfId="0" applyFont="1" applyFill="1"/>
    <xf numFmtId="0" fontId="14" fillId="0" borderId="0" xfId="0" applyFont="1" applyFill="1" applyAlignment="1">
      <alignment horizontal="right"/>
    </xf>
    <xf numFmtId="0" fontId="15" fillId="0" borderId="0" xfId="0" applyFont="1" applyFill="1" applyAlignment="1">
      <alignment horizontal="right" vertical="center"/>
    </xf>
    <xf numFmtId="0" fontId="16"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17" fillId="0" borderId="1" xfId="0" applyFont="1" applyFill="1" applyBorder="1" applyAlignment="1">
      <alignment horizontal="center" vertical="center"/>
    </xf>
    <xf numFmtId="0" fontId="18" fillId="0" borderId="0"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right" vertical="center"/>
    </xf>
    <xf numFmtId="0" fontId="20" fillId="0" borderId="1"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left" vertical="center"/>
    </xf>
    <xf numFmtId="178" fontId="22" fillId="0" borderId="1"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left" vertical="center" wrapText="1"/>
    </xf>
    <xf numFmtId="0" fontId="21" fillId="0" borderId="0" xfId="0" applyFont="1" applyFill="1"/>
    <xf numFmtId="0" fontId="23" fillId="0" borderId="0" xfId="0" applyFont="1" applyFill="1" applyAlignment="1">
      <alignment horizontal="center" vertical="center" wrapText="1"/>
    </xf>
    <xf numFmtId="178" fontId="17" fillId="0" borderId="1" xfId="0" applyNumberFormat="1" applyFont="1" applyFill="1" applyBorder="1" applyAlignment="1">
      <alignment horizontal="center" vertical="center"/>
    </xf>
    <xf numFmtId="0" fontId="24" fillId="0" borderId="0" xfId="0" applyFont="1" applyFill="1"/>
    <xf numFmtId="0" fontId="0" fillId="0" borderId="0" xfId="0" applyFont="1" applyFill="1"/>
    <xf numFmtId="179" fontId="0" fillId="0" borderId="0" xfId="0" applyNumberFormat="1" applyFont="1" applyFill="1" applyAlignment="1">
      <alignment horizontal="center"/>
    </xf>
    <xf numFmtId="0" fontId="25" fillId="0" borderId="0" xfId="155" applyNumberFormat="1" applyFont="1" applyFill="1" applyBorder="1" applyAlignment="1" applyProtection="1">
      <alignment vertical="center"/>
    </xf>
    <xf numFmtId="0" fontId="24" fillId="0" borderId="0" xfId="155" applyNumberFormat="1" applyFont="1" applyFill="1" applyBorder="1" applyAlignment="1" applyProtection="1"/>
    <xf numFmtId="179" fontId="24" fillId="0" borderId="0" xfId="155" applyNumberFormat="1" applyFont="1" applyFill="1" applyBorder="1" applyAlignment="1" applyProtection="1">
      <alignment horizontal="center"/>
    </xf>
    <xf numFmtId="0" fontId="26" fillId="0" borderId="0" xfId="155" applyNumberFormat="1" applyFont="1" applyFill="1" applyBorder="1" applyAlignment="1" applyProtection="1">
      <alignment horizontal="center" vertical="center" wrapText="1"/>
    </xf>
    <xf numFmtId="0" fontId="27" fillId="0" borderId="0" xfId="155" applyNumberFormat="1" applyFont="1" applyFill="1" applyBorder="1" applyAlignment="1" applyProtection="1">
      <alignment horizontal="center" vertical="center"/>
    </xf>
    <xf numFmtId="0" fontId="28" fillId="0" borderId="2" xfId="155" applyNumberFormat="1" applyFont="1" applyFill="1" applyBorder="1" applyAlignment="1" applyProtection="1">
      <alignment vertical="center"/>
    </xf>
    <xf numFmtId="0" fontId="14" fillId="0" borderId="2" xfId="155" applyNumberFormat="1" applyFont="1" applyFill="1" applyBorder="1" applyAlignment="1" applyProtection="1">
      <alignment horizontal="right" vertical="center"/>
    </xf>
    <xf numFmtId="0" fontId="29" fillId="0" borderId="2" xfId="155" applyNumberFormat="1" applyFont="1" applyFill="1" applyBorder="1" applyAlignment="1" applyProtection="1">
      <alignment vertical="center"/>
    </xf>
    <xf numFmtId="31" fontId="29" fillId="0" borderId="2" xfId="155" applyNumberFormat="1" applyFont="1" applyFill="1" applyBorder="1" applyAlignment="1" applyProtection="1">
      <alignment horizontal="center" vertical="center"/>
    </xf>
    <xf numFmtId="179" fontId="29" fillId="0" borderId="2" xfId="155" applyNumberFormat="1" applyFont="1" applyFill="1" applyBorder="1" applyAlignment="1" applyProtection="1">
      <alignment horizontal="center" vertical="center"/>
    </xf>
    <xf numFmtId="176" fontId="16" fillId="0" borderId="3" xfId="0" applyNumberFormat="1" applyFont="1" applyFill="1" applyBorder="1" applyAlignment="1" applyProtection="1">
      <alignment horizontal="center" vertical="center"/>
    </xf>
    <xf numFmtId="176" fontId="28" fillId="0" borderId="3" xfId="0" applyNumberFormat="1" applyFont="1" applyFill="1" applyBorder="1" applyAlignment="1" applyProtection="1">
      <alignment horizontal="center" vertical="center" wrapText="1"/>
    </xf>
    <xf numFmtId="176" fontId="30" fillId="0" borderId="4" xfId="0" applyNumberFormat="1" applyFont="1" applyFill="1" applyBorder="1" applyAlignment="1" applyProtection="1">
      <alignment horizontal="center" vertical="center" wrapText="1"/>
    </xf>
    <xf numFmtId="176" fontId="0" fillId="0" borderId="5" xfId="0" applyNumberFormat="1" applyFill="1" applyBorder="1"/>
    <xf numFmtId="176" fontId="0" fillId="0" borderId="6" xfId="0" applyNumberFormat="1" applyFill="1" applyBorder="1"/>
    <xf numFmtId="176" fontId="0" fillId="0" borderId="7" xfId="0" applyNumberFormat="1" applyFont="1" applyFill="1" applyBorder="1" applyAlignment="1">
      <alignment horizontal="center" vertical="center" wrapText="1"/>
    </xf>
    <xf numFmtId="176" fontId="30" fillId="0" borderId="8" xfId="0" applyNumberFormat="1" applyFont="1" applyFill="1" applyBorder="1" applyAlignment="1" applyProtection="1">
      <alignment horizontal="center" vertical="center" wrapText="1"/>
    </xf>
    <xf numFmtId="176" fontId="30" fillId="0" borderId="1" xfId="0" applyNumberFormat="1" applyFont="1" applyFill="1" applyBorder="1" applyAlignment="1" applyProtection="1">
      <alignment horizontal="center" vertical="center" wrapText="1"/>
    </xf>
    <xf numFmtId="176" fontId="0" fillId="0" borderId="9" xfId="0" applyNumberFormat="1" applyFill="1" applyBorder="1"/>
    <xf numFmtId="176" fontId="30" fillId="0" borderId="10" xfId="0" applyNumberFormat="1" applyFont="1" applyFill="1" applyBorder="1" applyAlignment="1" applyProtection="1">
      <alignment horizontal="center" vertical="center" wrapText="1"/>
    </xf>
    <xf numFmtId="176" fontId="30" fillId="0" borderId="3" xfId="0" applyNumberFormat="1" applyFont="1" applyFill="1" applyBorder="1" applyAlignment="1" applyProtection="1">
      <alignment horizontal="center" vertical="center" wrapText="1"/>
    </xf>
    <xf numFmtId="176" fontId="0" fillId="0" borderId="11" xfId="0" applyNumberFormat="1" applyFill="1" applyBorder="1" applyAlignment="1">
      <alignment horizontal="center" vertical="center" wrapText="1"/>
    </xf>
    <xf numFmtId="176" fontId="0" fillId="0" borderId="1" xfId="0" applyNumberFormat="1" applyFill="1" applyBorder="1" applyAlignment="1">
      <alignment horizontal="center"/>
    </xf>
    <xf numFmtId="176" fontId="30" fillId="0" borderId="1" xfId="0" applyNumberFormat="1" applyFont="1" applyFill="1" applyBorder="1" applyAlignment="1" applyProtection="1">
      <alignment horizontal="center" vertical="center"/>
    </xf>
    <xf numFmtId="176" fontId="1" fillId="0" borderId="1" xfId="121" applyNumberFormat="1" applyFont="1" applyFill="1" applyBorder="1" applyAlignment="1">
      <alignment horizontal="center" vertical="center"/>
    </xf>
    <xf numFmtId="176" fontId="1" fillId="0" borderId="8" xfId="121"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30" fillId="0" borderId="1" xfId="0" applyNumberFormat="1" applyFont="1" applyFill="1" applyBorder="1" applyAlignment="1" applyProtection="1">
      <alignment vertical="center"/>
    </xf>
    <xf numFmtId="176" fontId="30" fillId="0" borderId="1" xfId="0" applyNumberFormat="1" applyFont="1" applyFill="1" applyBorder="1" applyAlignment="1" applyProtection="1">
      <alignment horizontal="left" vertical="center"/>
    </xf>
    <xf numFmtId="176" fontId="0" fillId="0" borderId="1" xfId="0" applyNumberFormat="1" applyFill="1" applyBorder="1" applyAlignment="1">
      <alignment horizontal="center" wrapText="1"/>
    </xf>
    <xf numFmtId="176" fontId="1" fillId="0" borderId="1" xfId="121" applyNumberFormat="1" applyFont="1" applyFill="1" applyBorder="1" applyAlignment="1" applyProtection="1">
      <alignment horizontal="center" vertical="center"/>
    </xf>
    <xf numFmtId="0" fontId="0" fillId="0" borderId="0" xfId="0" applyFont="1" applyFill="1" applyBorder="1" applyAlignment="1">
      <alignment horizontal="left" vertical="center" wrapText="1" shrinkToFit="1"/>
    </xf>
    <xf numFmtId="0" fontId="26" fillId="0" borderId="0" xfId="155" applyNumberFormat="1" applyFont="1" applyFill="1" applyBorder="1" applyAlignment="1" applyProtection="1">
      <alignment vertical="center" wrapText="1"/>
    </xf>
    <xf numFmtId="0" fontId="18" fillId="0" borderId="0" xfId="155" applyNumberFormat="1" applyFont="1" applyFill="1" applyBorder="1" applyAlignment="1" applyProtection="1">
      <alignment wrapText="1"/>
    </xf>
    <xf numFmtId="0" fontId="31" fillId="0" borderId="0" xfId="155" applyNumberFormat="1" applyFont="1" applyFill="1" applyBorder="1" applyAlignment="1" applyProtection="1">
      <alignment horizontal="center" vertical="center"/>
    </xf>
    <xf numFmtId="0" fontId="32" fillId="0" borderId="0" xfId="155" applyNumberFormat="1" applyFont="1" applyFill="1" applyBorder="1" applyAlignment="1" applyProtection="1">
      <alignment horizontal="right" vertical="center"/>
    </xf>
    <xf numFmtId="0" fontId="33" fillId="0" borderId="2" xfId="155" applyNumberFormat="1" applyFont="1" applyFill="1" applyBorder="1" applyAlignment="1" applyProtection="1">
      <alignment vertical="center"/>
    </xf>
    <xf numFmtId="179" fontId="29" fillId="0" borderId="0" xfId="155" applyNumberFormat="1" applyFont="1" applyFill="1" applyBorder="1" applyAlignment="1" applyProtection="1">
      <alignment horizontal="center" vertical="center"/>
    </xf>
    <xf numFmtId="176" fontId="0" fillId="0" borderId="3" xfId="0" applyNumberFormat="1" applyFont="1" applyFill="1" applyBorder="1" applyAlignment="1" applyProtection="1">
      <alignment horizontal="center" vertical="center"/>
    </xf>
    <xf numFmtId="176" fontId="0" fillId="0" borderId="1" xfId="0" applyNumberFormat="1" applyFill="1" applyBorder="1" applyAlignment="1">
      <alignment horizontal="center" vertical="center" wrapText="1"/>
    </xf>
    <xf numFmtId="176" fontId="30" fillId="0" borderId="4" xfId="7" applyNumberFormat="1" applyFont="1" applyFill="1" applyBorder="1" applyAlignment="1" applyProtection="1">
      <alignment horizontal="center" vertical="center"/>
    </xf>
    <xf numFmtId="176" fontId="0" fillId="0" borderId="8" xfId="0" applyNumberFormat="1" applyFont="1" applyFill="1" applyBorder="1" applyAlignment="1">
      <alignment horizontal="center" vertical="center"/>
    </xf>
    <xf numFmtId="176" fontId="25" fillId="0" borderId="1" xfId="0" applyNumberFormat="1" applyFont="1" applyFill="1" applyBorder="1" applyAlignment="1" applyProtection="1">
      <alignment horizontal="left" vertical="center"/>
    </xf>
    <xf numFmtId="176" fontId="25" fillId="0" borderId="1" xfId="0" applyNumberFormat="1" applyFont="1" applyFill="1" applyBorder="1" applyAlignment="1" applyProtection="1">
      <alignment vertical="center"/>
    </xf>
    <xf numFmtId="176" fontId="1" fillId="0" borderId="1" xfId="121" applyNumberFormat="1" applyFont="1" applyFill="1" applyBorder="1" applyAlignment="1">
      <alignment horizontal="center"/>
    </xf>
    <xf numFmtId="176" fontId="34" fillId="0" borderId="8" xfId="0" applyNumberFormat="1" applyFont="1" applyFill="1" applyBorder="1" applyAlignment="1">
      <alignment horizontal="center" vertical="center"/>
    </xf>
    <xf numFmtId="0" fontId="0" fillId="0" borderId="12" xfId="0" applyFont="1" applyFill="1" applyBorder="1" applyAlignment="1">
      <alignment horizontal="left" vertical="center" wrapText="1" shrinkToFit="1"/>
    </xf>
    <xf numFmtId="0" fontId="15" fillId="0" borderId="0" xfId="155" applyNumberFormat="1" applyFont="1" applyFill="1" applyBorder="1" applyAlignment="1" applyProtection="1">
      <alignment horizontal="right" vertical="center"/>
    </xf>
    <xf numFmtId="0" fontId="27" fillId="0" borderId="0" xfId="155" applyNumberFormat="1" applyFont="1" applyFill="1" applyBorder="1" applyAlignment="1" applyProtection="1">
      <alignment vertical="center"/>
    </xf>
    <xf numFmtId="0" fontId="0" fillId="0" borderId="0" xfId="0" applyFont="1" applyFill="1" applyBorder="1"/>
    <xf numFmtId="0" fontId="0" fillId="0" borderId="0" xfId="0" applyFont="1" applyFill="1" applyBorder="1" applyAlignment="1">
      <alignment vertical="center" wrapText="1" shrinkToFit="1"/>
    </xf>
    <xf numFmtId="0" fontId="35" fillId="0" borderId="0" xfId="0" applyFont="1" applyFill="1" applyAlignment="1">
      <alignment horizontal="center" vertical="center" wrapText="1"/>
    </xf>
    <xf numFmtId="0" fontId="36" fillId="0" borderId="0" xfId="0" applyFont="1" applyFill="1" applyAlignment="1">
      <alignment horizontal="right" vertical="center" wrapText="1"/>
    </xf>
    <xf numFmtId="0" fontId="37" fillId="0" borderId="0" xfId="0" applyFont="1" applyFill="1" applyAlignment="1">
      <alignment horizontal="center" vertical="center" wrapText="1"/>
    </xf>
    <xf numFmtId="0" fontId="38" fillId="0" borderId="0" xfId="0" applyFont="1" applyFill="1" applyBorder="1" applyAlignment="1">
      <alignment horizontal="left" vertical="top" wrapText="1"/>
    </xf>
    <xf numFmtId="0" fontId="39" fillId="0" borderId="0" xfId="0" applyFont="1" applyFill="1" applyBorder="1" applyAlignment="1">
      <alignment horizontal="left" vertical="top" wrapText="1"/>
    </xf>
    <xf numFmtId="0" fontId="1" fillId="0" borderId="0" xfId="106" applyFont="1" applyFill="1" applyAlignment="1">
      <alignment vertical="center"/>
    </xf>
    <xf numFmtId="0" fontId="0" fillId="0" borderId="0" xfId="106" applyFill="1"/>
    <xf numFmtId="0" fontId="18" fillId="0" borderId="0" xfId="151" applyFont="1" applyFill="1" applyBorder="1" applyAlignment="1">
      <alignment horizontal="center" vertical="center" wrapText="1"/>
    </xf>
    <xf numFmtId="0" fontId="40" fillId="0" borderId="0" xfId="151" applyFont="1" applyFill="1" applyBorder="1" applyAlignment="1">
      <alignment horizontal="center" vertical="center"/>
    </xf>
    <xf numFmtId="0" fontId="19" fillId="0" borderId="0" xfId="151" applyFont="1" applyFill="1" applyBorder="1" applyAlignment="1">
      <alignment horizontal="right" vertical="center"/>
    </xf>
    <xf numFmtId="0" fontId="41" fillId="0" borderId="1" xfId="151" applyFont="1" applyFill="1" applyBorder="1" applyAlignment="1">
      <alignment horizontal="center" vertical="center"/>
    </xf>
    <xf numFmtId="0" fontId="24" fillId="0" borderId="1" xfId="151" applyFont="1" applyFill="1" applyBorder="1" applyAlignment="1">
      <alignment horizontal="left" vertical="center"/>
    </xf>
    <xf numFmtId="179" fontId="42" fillId="0" borderId="1" xfId="151" applyNumberFormat="1" applyFont="1" applyFill="1" applyBorder="1" applyAlignment="1">
      <alignment horizontal="center" vertical="center"/>
    </xf>
    <xf numFmtId="0" fontId="42" fillId="0" borderId="1" xfId="151" applyFont="1" applyFill="1" applyBorder="1" applyAlignment="1">
      <alignment vertical="center"/>
    </xf>
    <xf numFmtId="0" fontId="43" fillId="0" borderId="1" xfId="151" applyFont="1" applyFill="1" applyBorder="1" applyAlignment="1">
      <alignment vertical="center"/>
    </xf>
    <xf numFmtId="0" fontId="44" fillId="0" borderId="0" xfId="71" applyFont="1" applyFill="1" applyBorder="1" applyAlignment="1">
      <alignment vertical="center"/>
    </xf>
    <xf numFmtId="0" fontId="42" fillId="0" borderId="1" xfId="151" applyFont="1" applyFill="1" applyBorder="1" applyAlignment="1">
      <alignment horizontal="center" vertical="center"/>
    </xf>
    <xf numFmtId="180" fontId="42" fillId="0" borderId="1" xfId="151" applyNumberFormat="1" applyFont="1" applyFill="1" applyBorder="1" applyAlignment="1">
      <alignment horizontal="center" vertical="center"/>
    </xf>
    <xf numFmtId="180" fontId="43" fillId="0" borderId="1" xfId="151" applyNumberFormat="1" applyFont="1" applyFill="1" applyBorder="1" applyAlignment="1">
      <alignment horizontal="center" vertical="center"/>
    </xf>
    <xf numFmtId="179" fontId="43" fillId="0" borderId="1" xfId="151" applyNumberFormat="1" applyFont="1" applyFill="1" applyBorder="1" applyAlignment="1">
      <alignment horizontal="center" vertical="center"/>
    </xf>
    <xf numFmtId="0" fontId="24" fillId="0" borderId="12" xfId="117" applyFont="1" applyFill="1" applyBorder="1" applyAlignment="1">
      <alignment vertical="center" wrapText="1"/>
    </xf>
    <xf numFmtId="31" fontId="0" fillId="0" borderId="0" xfId="106" applyNumberFormat="1" applyFill="1"/>
    <xf numFmtId="180" fontId="0" fillId="0" borderId="0" xfId="106" applyNumberFormat="1" applyFill="1"/>
    <xf numFmtId="0" fontId="45" fillId="0" borderId="0" xfId="151" applyFont="1" applyFill="1" applyBorder="1" applyAlignment="1">
      <alignment horizontal="center" vertical="center" wrapText="1"/>
    </xf>
    <xf numFmtId="31" fontId="14" fillId="0" borderId="13" xfId="155" applyNumberFormat="1" applyFont="1" applyFill="1" applyBorder="1" applyAlignment="1" applyProtection="1">
      <alignment horizontal="right" vertical="center"/>
    </xf>
    <xf numFmtId="180" fontId="41" fillId="0" borderId="1" xfId="151" applyNumberFormat="1" applyFont="1" applyFill="1" applyBorder="1" applyAlignment="1">
      <alignment horizontal="center" vertical="center"/>
    </xf>
    <xf numFmtId="180" fontId="42" fillId="0" borderId="1" xfId="151" applyNumberFormat="1" applyFont="1" applyFill="1" applyBorder="1" applyAlignment="1">
      <alignment horizontal="left" vertical="center"/>
    </xf>
    <xf numFmtId="0" fontId="24" fillId="0" borderId="1" xfId="151" applyFont="1" applyFill="1" applyBorder="1" applyAlignment="1">
      <alignment vertical="center"/>
    </xf>
    <xf numFmtId="181" fontId="42" fillId="0" borderId="1" xfId="151" applyNumberFormat="1" applyFont="1" applyFill="1" applyBorder="1" applyAlignment="1">
      <alignment horizontal="center" vertical="center"/>
    </xf>
    <xf numFmtId="0" fontId="25" fillId="0" borderId="1" xfId="0" applyFont="1" applyFill="1" applyBorder="1" applyAlignment="1">
      <alignment vertical="center" wrapText="1"/>
    </xf>
    <xf numFmtId="179" fontId="25" fillId="0" borderId="1" xfId="0" applyNumberFormat="1" applyFont="1" applyFill="1" applyBorder="1" applyAlignment="1">
      <alignment horizontal="center" vertical="center" wrapText="1"/>
    </xf>
    <xf numFmtId="2" fontId="18" fillId="0" borderId="0" xfId="71" applyNumberFormat="1" applyFont="1" applyFill="1" applyBorder="1" applyAlignment="1">
      <alignment horizontal="center" vertical="center" wrapText="1"/>
    </xf>
    <xf numFmtId="2" fontId="46" fillId="0" borderId="0" xfId="71" applyNumberFormat="1" applyFont="1" applyFill="1" applyBorder="1" applyAlignment="1">
      <alignment horizontal="center" vertical="center"/>
    </xf>
    <xf numFmtId="31" fontId="19" fillId="0" borderId="0" xfId="71" applyNumberFormat="1" applyFont="1" applyFill="1" applyBorder="1" applyAlignment="1">
      <alignment horizontal="left"/>
    </xf>
    <xf numFmtId="2" fontId="19" fillId="0" borderId="0" xfId="71" applyNumberFormat="1" applyFont="1" applyFill="1" applyBorder="1" applyAlignment="1">
      <alignment horizontal="right"/>
    </xf>
    <xf numFmtId="2" fontId="1" fillId="0" borderId="0" xfId="71" applyNumberFormat="1" applyFont="1" applyFill="1" applyBorder="1" applyAlignment="1"/>
    <xf numFmtId="2" fontId="1" fillId="0" borderId="0" xfId="71" applyNumberFormat="1" applyFont="1" applyFill="1" applyBorder="1" applyAlignment="1">
      <alignment horizontal="center" vertical="center"/>
    </xf>
    <xf numFmtId="2" fontId="47" fillId="0" borderId="1" xfId="71" applyNumberFormat="1" applyFont="1" applyFill="1" applyBorder="1" applyAlignment="1">
      <alignment horizontal="center" vertical="center" wrapText="1"/>
    </xf>
    <xf numFmtId="2" fontId="48" fillId="0" borderId="1" xfId="71" applyNumberFormat="1" applyFont="1" applyFill="1" applyBorder="1" applyAlignment="1">
      <alignment horizontal="center" vertical="center" wrapText="1"/>
    </xf>
    <xf numFmtId="49" fontId="1" fillId="0" borderId="1" xfId="71" applyNumberFormat="1" applyFont="1" applyFill="1" applyBorder="1" applyAlignment="1">
      <alignment horizontal="left" vertical="center" wrapText="1" indent="1"/>
    </xf>
    <xf numFmtId="2" fontId="1" fillId="0" borderId="1" xfId="71" applyNumberFormat="1" applyFont="1" applyFill="1" applyBorder="1" applyAlignment="1">
      <alignment vertical="center" wrapText="1"/>
    </xf>
    <xf numFmtId="183" fontId="1" fillId="0" borderId="1" xfId="122" applyNumberFormat="1" applyFont="1" applyFill="1" applyBorder="1" applyAlignment="1">
      <alignment vertical="center" wrapText="1"/>
    </xf>
    <xf numFmtId="2" fontId="1" fillId="0" borderId="1" xfId="71" applyNumberFormat="1" applyFont="1" applyFill="1" applyBorder="1" applyAlignment="1">
      <alignment horizontal="center" vertical="center" wrapText="1"/>
    </xf>
    <xf numFmtId="0" fontId="49" fillId="0" borderId="0" xfId="71" applyFont="1" applyFill="1" applyBorder="1" applyAlignment="1">
      <alignment horizontal="left" vertical="center"/>
    </xf>
    <xf numFmtId="0" fontId="50" fillId="0" borderId="0" xfId="0" applyFont="1" applyFill="1" applyAlignment="1"/>
    <xf numFmtId="0" fontId="0" fillId="0" borderId="0" xfId="0" applyFont="1" applyFill="1" applyAlignment="1"/>
    <xf numFmtId="0" fontId="1" fillId="0" borderId="0" xfId="0" applyFont="1" applyFill="1" applyAlignment="1">
      <alignment horizontal="left" vertical="center"/>
    </xf>
    <xf numFmtId="0" fontId="18" fillId="0" borderId="0" xfId="0" applyFont="1" applyFill="1" applyAlignment="1">
      <alignment horizontal="center" vertical="center" wrapText="1"/>
    </xf>
    <xf numFmtId="0" fontId="49" fillId="0" borderId="0" xfId="0" applyFont="1" applyFill="1" applyAlignment="1">
      <alignment horizontal="center" vertical="center"/>
    </xf>
    <xf numFmtId="0" fontId="16" fillId="0" borderId="0" xfId="0" applyFont="1" applyFill="1" applyAlignment="1">
      <alignment horizontal="left"/>
    </xf>
    <xf numFmtId="31" fontId="19" fillId="0" borderId="0" xfId="0" applyNumberFormat="1" applyFont="1" applyFill="1" applyAlignment="1">
      <alignment horizontal="right"/>
    </xf>
    <xf numFmtId="0" fontId="0" fillId="0" borderId="0" xfId="0" applyFont="1" applyFill="1" applyAlignment="1">
      <alignment horizontal="right"/>
    </xf>
    <xf numFmtId="184" fontId="28" fillId="0" borderId="1" xfId="0" applyNumberFormat="1" applyFont="1" applyFill="1" applyBorder="1" applyAlignment="1">
      <alignment horizontal="center" vertical="center"/>
    </xf>
    <xf numFmtId="184" fontId="30" fillId="0" borderId="1" xfId="0" applyNumberFormat="1" applyFont="1" applyFill="1" applyBorder="1" applyAlignment="1">
      <alignment horizontal="center" vertical="center"/>
    </xf>
    <xf numFmtId="0" fontId="1" fillId="0" borderId="1" xfId="0" applyFont="1" applyFill="1" applyBorder="1" applyAlignment="1">
      <alignment horizontal="left"/>
    </xf>
    <xf numFmtId="0" fontId="0" fillId="0" borderId="1" xfId="0" applyFont="1" applyFill="1" applyBorder="1" applyAlignment="1">
      <alignment horizontal="center"/>
    </xf>
    <xf numFmtId="0" fontId="0" fillId="0" borderId="1" xfId="0" applyFont="1" applyFill="1" applyBorder="1" applyAlignment="1">
      <alignment horizontal="left"/>
    </xf>
    <xf numFmtId="0" fontId="30" fillId="0" borderId="1" xfId="0" applyFont="1" applyFill="1" applyBorder="1" applyAlignment="1">
      <alignment horizontal="center" vertical="center" wrapText="1"/>
    </xf>
    <xf numFmtId="179" fontId="30" fillId="0" borderId="1" xfId="0" applyNumberFormat="1" applyFont="1" applyFill="1" applyBorder="1" applyAlignment="1">
      <alignment horizontal="center" vertical="center"/>
    </xf>
    <xf numFmtId="184" fontId="30" fillId="0" borderId="1" xfId="0" applyNumberFormat="1" applyFont="1" applyFill="1" applyBorder="1" applyAlignment="1">
      <alignment horizontal="center" vertical="center" wrapText="1"/>
    </xf>
    <xf numFmtId="0" fontId="51" fillId="0" borderId="8" xfId="0" applyFont="1" applyFill="1" applyBorder="1" applyAlignment="1">
      <alignment horizontal="center" vertical="center" wrapText="1"/>
    </xf>
    <xf numFmtId="0" fontId="51" fillId="0" borderId="14" xfId="0" applyFont="1" applyFill="1" applyBorder="1" applyAlignment="1">
      <alignment horizontal="center" vertical="center" wrapText="1"/>
    </xf>
    <xf numFmtId="179" fontId="51" fillId="0" borderId="1" xfId="0" applyNumberFormat="1" applyFont="1" applyFill="1" applyBorder="1" applyAlignment="1">
      <alignment horizontal="center" vertical="center"/>
    </xf>
    <xf numFmtId="0" fontId="52" fillId="0" borderId="0" xfId="0" applyFont="1" applyFill="1" applyAlignment="1">
      <alignment horizontal="center" vertical="center"/>
    </xf>
    <xf numFmtId="31" fontId="1" fillId="0" borderId="0" xfId="0" applyNumberFormat="1" applyFont="1" applyFill="1" applyAlignment="1"/>
    <xf numFmtId="184" fontId="53" fillId="0" borderId="1" xfId="0" applyNumberFormat="1" applyFont="1" applyFill="1" applyBorder="1" applyAlignment="1">
      <alignment horizontal="center" vertical="center" wrapText="1"/>
    </xf>
    <xf numFmtId="184" fontId="51" fillId="0" borderId="1" xfId="0" applyNumberFormat="1" applyFont="1" applyFill="1" applyBorder="1" applyAlignment="1">
      <alignment horizontal="center" vertical="center" wrapText="1"/>
    </xf>
    <xf numFmtId="176" fontId="25" fillId="0" borderId="1" xfId="0" applyNumberFormat="1" applyFont="1" applyFill="1" applyBorder="1" applyAlignment="1">
      <alignment horizontal="center" vertical="center" wrapText="1"/>
    </xf>
    <xf numFmtId="176" fontId="25" fillId="0" borderId="1" xfId="0" applyNumberFormat="1" applyFont="1" applyFill="1" applyBorder="1" applyAlignment="1">
      <alignment horizontal="center" vertical="center"/>
    </xf>
    <xf numFmtId="184" fontId="25" fillId="0" borderId="1" xfId="0" applyNumberFormat="1" applyFont="1" applyFill="1" applyBorder="1" applyAlignment="1">
      <alignment vertical="center" wrapText="1"/>
    </xf>
    <xf numFmtId="0" fontId="54" fillId="0" borderId="1" xfId="0" applyFont="1" applyFill="1" applyBorder="1" applyAlignment="1">
      <alignment horizontal="center" vertical="center" wrapText="1"/>
    </xf>
    <xf numFmtId="176" fontId="54" fillId="0" borderId="1" xfId="0" applyNumberFormat="1" applyFont="1" applyFill="1" applyBorder="1" applyAlignment="1">
      <alignment horizontal="center" vertical="center" wrapText="1"/>
    </xf>
    <xf numFmtId="176" fontId="54" fillId="0" borderId="1" xfId="0" applyNumberFormat="1" applyFont="1" applyFill="1" applyBorder="1" applyAlignment="1">
      <alignment horizontal="center" vertical="center"/>
    </xf>
    <xf numFmtId="184" fontId="54" fillId="0" borderId="1" xfId="0" applyNumberFormat="1" applyFont="1" applyFill="1" applyBorder="1" applyAlignment="1">
      <alignment horizontal="center" vertical="center" wrapText="1"/>
    </xf>
    <xf numFmtId="0" fontId="55" fillId="0" borderId="0" xfId="0" applyFont="1" applyFill="1" applyAlignment="1">
      <alignment horizontal="center" vertical="center"/>
    </xf>
    <xf numFmtId="0" fontId="56" fillId="0" borderId="0" xfId="0" applyFont="1" applyFill="1" applyAlignment="1">
      <alignment horizontal="center" vertical="center"/>
    </xf>
    <xf numFmtId="0" fontId="47" fillId="0" borderId="0" xfId="0" applyFont="1" applyFill="1" applyAlignment="1">
      <alignment horizontal="right" vertical="center"/>
    </xf>
    <xf numFmtId="0" fontId="1" fillId="0" borderId="0" xfId="0" applyFont="1" applyFill="1" applyAlignment="1">
      <alignment horizontal="right" vertical="center"/>
    </xf>
    <xf numFmtId="0" fontId="47" fillId="0" borderId="1" xfId="0" applyFont="1" applyFill="1" applyBorder="1" applyAlignment="1">
      <alignment horizontal="center" vertical="center" wrapText="1"/>
    </xf>
    <xf numFmtId="184" fontId="48"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79" fontId="25" fillId="0" borderId="1" xfId="0" applyNumberFormat="1" applyFont="1" applyFill="1" applyBorder="1" applyAlignment="1">
      <alignment horizontal="center" vertical="center"/>
    </xf>
    <xf numFmtId="0" fontId="25" fillId="0" borderId="1" xfId="0" applyFont="1" applyFill="1" applyBorder="1" applyAlignment="1">
      <alignment vertical="center"/>
    </xf>
    <xf numFmtId="0" fontId="25" fillId="0" borderId="1" xfId="0" applyFont="1" applyFill="1" applyBorder="1" applyAlignment="1">
      <alignment horizontal="center" vertical="center"/>
    </xf>
    <xf numFmtId="0" fontId="54" fillId="0" borderId="1" xfId="0" applyFont="1" applyFill="1" applyBorder="1" applyAlignment="1">
      <alignment horizontal="center" vertical="center"/>
    </xf>
    <xf numFmtId="179" fontId="54" fillId="0" borderId="1" xfId="0" applyNumberFormat="1" applyFont="1" applyFill="1" applyBorder="1" applyAlignment="1">
      <alignment horizontal="center" vertical="center"/>
    </xf>
    <xf numFmtId="0" fontId="0" fillId="0" borderId="0" xfId="0" applyFont="1" applyFill="1" applyAlignment="1">
      <alignment horizontal="left"/>
    </xf>
    <xf numFmtId="0" fontId="0" fillId="0" borderId="0" xfId="0" applyFill="1" applyAlignment="1"/>
    <xf numFmtId="0" fontId="15" fillId="0" borderId="0" xfId="0" applyFont="1" applyFill="1"/>
    <xf numFmtId="0" fontId="26" fillId="0" borderId="0" xfId="152" applyNumberFormat="1" applyFont="1" applyFill="1" applyAlignment="1" applyProtection="1">
      <alignment horizontal="center" vertical="center" wrapText="1"/>
    </xf>
    <xf numFmtId="0" fontId="57" fillId="0" borderId="0" xfId="152" applyNumberFormat="1" applyFont="1" applyFill="1" applyAlignment="1" applyProtection="1">
      <alignment horizontal="center" vertical="center"/>
    </xf>
    <xf numFmtId="0" fontId="16" fillId="0" borderId="0" xfId="0" applyFont="1" applyFill="1"/>
    <xf numFmtId="0" fontId="58" fillId="0" borderId="0" xfId="152" applyNumberFormat="1" applyFont="1" applyFill="1" applyBorder="1" applyAlignment="1" applyProtection="1">
      <alignment horizontal="right" vertical="center"/>
    </xf>
    <xf numFmtId="0" fontId="57" fillId="0" borderId="0" xfId="152" applyNumberFormat="1" applyFont="1" applyFill="1" applyBorder="1" applyAlignment="1" applyProtection="1">
      <alignment vertical="center"/>
    </xf>
    <xf numFmtId="0" fontId="59" fillId="0" borderId="0" xfId="152" applyNumberFormat="1" applyFont="1" applyFill="1" applyBorder="1" applyAlignment="1" applyProtection="1">
      <alignment horizontal="right" vertical="center"/>
    </xf>
    <xf numFmtId="0" fontId="28" fillId="0" borderId="1" xfId="150" applyNumberFormat="1" applyFont="1" applyFill="1" applyBorder="1" applyAlignment="1" applyProtection="1">
      <alignment horizontal="center" vertical="center" wrapText="1"/>
    </xf>
    <xf numFmtId="0" fontId="30" fillId="0" borderId="1" xfId="150" applyNumberFormat="1" applyFont="1" applyFill="1" applyBorder="1" applyAlignment="1" applyProtection="1">
      <alignment horizontal="center" vertical="center" wrapText="1"/>
    </xf>
    <xf numFmtId="0" fontId="30" fillId="0" borderId="8" xfId="150" applyNumberFormat="1" applyFont="1" applyFill="1" applyBorder="1" applyAlignment="1" applyProtection="1">
      <alignment horizontal="center" vertical="center" wrapText="1"/>
    </xf>
    <xf numFmtId="0" fontId="30" fillId="0" borderId="1" xfId="152" applyNumberFormat="1" applyFont="1" applyFill="1" applyBorder="1" applyAlignment="1" applyProtection="1">
      <alignment horizontal="center" vertical="center"/>
    </xf>
    <xf numFmtId="184" fontId="30" fillId="0" borderId="1" xfId="152" applyNumberFormat="1" applyFont="1" applyFill="1" applyBorder="1" applyAlignment="1">
      <alignment horizontal="center" vertical="center"/>
    </xf>
    <xf numFmtId="184" fontId="30" fillId="0" borderId="1" xfId="114" applyNumberFormat="1" applyFont="1" applyFill="1" applyBorder="1" applyAlignment="1">
      <alignment horizontal="center" vertical="center" wrapText="1"/>
    </xf>
    <xf numFmtId="0" fontId="1" fillId="0" borderId="0" xfId="69" applyFont="1" applyFill="1" applyAlignment="1">
      <alignment horizontal="left" vertical="center" wrapText="1"/>
    </xf>
    <xf numFmtId="0" fontId="15" fillId="0" borderId="0" xfId="114" applyNumberFormat="1" applyFont="1" applyFill="1" applyAlignment="1">
      <alignment horizontal="left" vertical="center" wrapText="1"/>
    </xf>
    <xf numFmtId="0" fontId="25" fillId="0" borderId="0" xfId="114" applyNumberFormat="1" applyFont="1" applyFill="1" applyAlignment="1">
      <alignment horizontal="left" vertical="center" wrapText="1"/>
    </xf>
    <xf numFmtId="0" fontId="0" fillId="0" borderId="0" xfId="0" applyFill="1" applyBorder="1" applyAlignment="1"/>
    <xf numFmtId="0" fontId="1" fillId="0" borderId="0" xfId="0" applyFont="1" applyFill="1" applyBorder="1" applyAlignment="1">
      <alignment vertical="center"/>
    </xf>
    <xf numFmtId="0" fontId="18" fillId="0" borderId="0" xfId="17" applyFont="1" applyFill="1" applyBorder="1" applyAlignment="1">
      <alignment horizontal="center" vertical="center" wrapText="1"/>
    </xf>
    <xf numFmtId="0" fontId="60" fillId="0" borderId="0" xfId="17" applyFont="1" applyFill="1" applyBorder="1" applyAlignment="1">
      <alignment horizontal="center" vertical="center"/>
    </xf>
    <xf numFmtId="0" fontId="16" fillId="0" borderId="0" xfId="17" applyFont="1" applyFill="1" applyBorder="1" applyAlignment="1">
      <alignment vertical="center"/>
    </xf>
    <xf numFmtId="0" fontId="5" fillId="0" borderId="0" xfId="17" applyFont="1" applyFill="1" applyBorder="1" applyAlignment="1">
      <alignment horizontal="right" vertical="center" wrapText="1"/>
    </xf>
    <xf numFmtId="0" fontId="61" fillId="0" borderId="0" xfId="17" applyFont="1" applyFill="1" applyBorder="1" applyAlignment="1">
      <alignment horizontal="left" vertical="center" wrapText="1" shrinkToFit="1"/>
    </xf>
    <xf numFmtId="0" fontId="62" fillId="0" borderId="0" xfId="17" applyFont="1" applyFill="1" applyBorder="1" applyAlignment="1">
      <alignment horizontal="left" vertical="center" wrapText="1" shrinkToFit="1"/>
    </xf>
    <xf numFmtId="0" fontId="63" fillId="0" borderId="0" xfId="17" applyFont="1" applyFill="1" applyBorder="1" applyAlignment="1">
      <alignment horizontal="center" vertical="center"/>
    </xf>
    <xf numFmtId="0" fontId="16" fillId="0" borderId="1" xfId="17" applyFont="1" applyFill="1" applyBorder="1" applyAlignment="1">
      <alignment horizontal="center" vertical="center" wrapText="1" shrinkToFit="1"/>
    </xf>
    <xf numFmtId="0" fontId="64" fillId="0" borderId="8" xfId="17" applyFont="1" applyFill="1" applyBorder="1" applyAlignment="1">
      <alignment horizontal="center" vertical="center" wrapText="1" shrinkToFit="1"/>
    </xf>
    <xf numFmtId="0" fontId="64" fillId="0" borderId="14" xfId="17" applyFont="1" applyFill="1" applyBorder="1" applyAlignment="1">
      <alignment horizontal="center" vertical="center" wrapText="1" shrinkToFit="1"/>
    </xf>
    <xf numFmtId="0" fontId="65" fillId="0" borderId="15" xfId="17" applyFont="1" applyFill="1" applyBorder="1" applyAlignment="1">
      <alignment horizontal="center" vertical="center" wrapText="1" shrinkToFit="1"/>
    </xf>
    <xf numFmtId="0" fontId="65" fillId="0" borderId="15" xfId="17" applyFont="1" applyFill="1" applyBorder="1" applyAlignment="1">
      <alignment horizontal="center" vertical="center" wrapText="1"/>
    </xf>
    <xf numFmtId="0" fontId="65" fillId="0" borderId="1" xfId="17" applyFont="1" applyFill="1" applyBorder="1" applyAlignment="1">
      <alignment horizontal="center" vertical="center" wrapText="1" shrinkToFit="1"/>
    </xf>
    <xf numFmtId="0" fontId="64" fillId="0" borderId="1" xfId="17" applyFont="1" applyFill="1" applyBorder="1" applyAlignment="1">
      <alignment horizontal="center" vertical="center" wrapText="1" shrinkToFit="1"/>
    </xf>
    <xf numFmtId="0" fontId="65" fillId="0" borderId="16" xfId="17" applyFont="1" applyFill="1" applyBorder="1" applyAlignment="1">
      <alignment horizontal="center" vertical="center" wrapText="1" shrinkToFit="1"/>
    </xf>
    <xf numFmtId="0" fontId="65" fillId="0" borderId="16" xfId="17" applyFont="1" applyFill="1" applyBorder="1" applyAlignment="1">
      <alignment horizontal="center" vertical="center" wrapText="1"/>
    </xf>
    <xf numFmtId="0" fontId="24" fillId="0" borderId="1" xfId="17" applyFont="1" applyFill="1" applyBorder="1" applyAlignment="1">
      <alignment horizontal="center" vertical="center" wrapText="1" shrinkToFit="1"/>
    </xf>
    <xf numFmtId="0" fontId="24" fillId="0" borderId="1" xfId="17" applyFont="1" applyFill="1" applyBorder="1" applyAlignment="1">
      <alignment horizontal="center" vertical="center" wrapText="1"/>
    </xf>
    <xf numFmtId="0" fontId="24" fillId="0" borderId="1" xfId="17" applyFont="1" applyFill="1" applyBorder="1" applyAlignment="1">
      <alignment horizontal="left" vertical="center" wrapText="1" shrinkToFit="1"/>
    </xf>
    <xf numFmtId="0" fontId="66" fillId="0" borderId="1" xfId="17" applyFont="1" applyFill="1" applyBorder="1" applyAlignment="1">
      <alignment horizontal="center" vertical="center" wrapText="1"/>
    </xf>
    <xf numFmtId="0" fontId="66" fillId="0" borderId="1" xfId="17" applyFont="1" applyFill="1" applyBorder="1" applyAlignment="1">
      <alignment horizontal="center" vertical="center" wrapText="1" shrinkToFit="1"/>
    </xf>
    <xf numFmtId="0" fontId="66" fillId="0" borderId="1" xfId="17" applyFont="1" applyFill="1" applyBorder="1" applyAlignment="1">
      <alignment horizontal="left" vertical="center" wrapText="1" shrinkToFit="1"/>
    </xf>
    <xf numFmtId="0" fontId="24" fillId="0" borderId="1" xfId="17" applyFont="1" applyFill="1" applyBorder="1" applyAlignment="1">
      <alignment horizontal="left" vertical="center" wrapText="1"/>
    </xf>
    <xf numFmtId="0" fontId="20" fillId="0" borderId="0" xfId="17" applyFont="1" applyFill="1" applyBorder="1" applyAlignment="1">
      <alignment horizontal="left" vertical="center"/>
    </xf>
    <xf numFmtId="176" fontId="0" fillId="0" borderId="0" xfId="0" applyNumberFormat="1" applyFill="1"/>
    <xf numFmtId="0" fontId="0" fillId="0" borderId="0" xfId="0" applyFill="1" applyBorder="1" applyAlignment="1">
      <alignment horizontal="center" vertical="center"/>
    </xf>
    <xf numFmtId="0" fontId="16" fillId="0" borderId="0" xfId="0" applyFont="1" applyFill="1" applyBorder="1" applyAlignment="1"/>
    <xf numFmtId="0" fontId="19" fillId="0" borderId="0" xfId="0" applyFont="1" applyFill="1" applyBorder="1" applyAlignment="1">
      <alignment horizontal="right" vertical="center"/>
    </xf>
    <xf numFmtId="0" fontId="0" fillId="0" borderId="0" xfId="0" applyFill="1" applyBorder="1" applyAlignment="1">
      <alignment horizontal="right"/>
    </xf>
    <xf numFmtId="0" fontId="47" fillId="0" borderId="1" xfId="119" applyFont="1" applyFill="1" applyBorder="1" applyAlignment="1">
      <alignment horizontal="center" vertical="center"/>
    </xf>
    <xf numFmtId="0" fontId="47" fillId="0" borderId="1" xfId="119" applyFont="1" applyFill="1" applyBorder="1" applyAlignment="1">
      <alignment horizontal="center" vertical="center" wrapText="1"/>
    </xf>
    <xf numFmtId="176" fontId="47" fillId="0" borderId="1" xfId="119" applyNumberFormat="1" applyFont="1" applyFill="1" applyBorder="1" applyAlignment="1">
      <alignment horizontal="center" vertical="center" wrapText="1"/>
    </xf>
    <xf numFmtId="0" fontId="0" fillId="0" borderId="0" xfId="0" applyNumberFormat="1" applyFill="1"/>
    <xf numFmtId="3" fontId="0" fillId="0" borderId="0" xfId="0" applyNumberFormat="1" applyFill="1"/>
    <xf numFmtId="0" fontId="47" fillId="0" borderId="1" xfId="119" applyFont="1" applyFill="1" applyBorder="1" applyAlignment="1">
      <alignment vertical="center"/>
    </xf>
    <xf numFmtId="176" fontId="67" fillId="0" borderId="1" xfId="119" applyNumberFormat="1" applyFont="1" applyFill="1" applyBorder="1" applyAlignment="1">
      <alignment horizontal="center" vertical="center"/>
    </xf>
    <xf numFmtId="0" fontId="19" fillId="0" borderId="1" xfId="119" applyFont="1" applyFill="1" applyBorder="1" applyAlignment="1">
      <alignment vertical="center"/>
    </xf>
    <xf numFmtId="176" fontId="68" fillId="0" borderId="1" xfId="119" applyNumberFormat="1" applyFont="1" applyFill="1" applyBorder="1" applyAlignment="1">
      <alignment horizontal="center" vertical="center"/>
    </xf>
    <xf numFmtId="179" fontId="19" fillId="0" borderId="1" xfId="119" applyNumberFormat="1" applyFont="1" applyFill="1" applyBorder="1" applyAlignment="1" applyProtection="1">
      <alignment horizontal="left" vertical="center"/>
      <protection locked="0"/>
    </xf>
    <xf numFmtId="176" fontId="68" fillId="0" borderId="1" xfId="119" applyNumberFormat="1" applyFont="1" applyFill="1" applyBorder="1" applyAlignment="1">
      <alignment horizontal="center" vertical="center" wrapText="1"/>
    </xf>
    <xf numFmtId="182" fontId="19" fillId="0" borderId="1" xfId="119" applyNumberFormat="1" applyFont="1" applyFill="1" applyBorder="1" applyAlignment="1" applyProtection="1">
      <alignment horizontal="left" vertical="center"/>
      <protection locked="0"/>
    </xf>
    <xf numFmtId="179" fontId="19" fillId="0" borderId="16" xfId="119" applyNumberFormat="1" applyFont="1" applyFill="1" applyBorder="1" applyAlignment="1" applyProtection="1">
      <alignment horizontal="left" vertical="center"/>
      <protection locked="0"/>
    </xf>
    <xf numFmtId="0" fontId="19" fillId="0" borderId="8" xfId="119" applyFont="1" applyFill="1" applyBorder="1" applyAlignment="1">
      <alignment vertical="center"/>
    </xf>
    <xf numFmtId="0" fontId="47" fillId="0" borderId="8" xfId="119" applyFont="1" applyFill="1" applyBorder="1" applyAlignment="1">
      <alignment vertical="center"/>
    </xf>
    <xf numFmtId="176" fontId="19" fillId="0" borderId="1" xfId="119" applyNumberFormat="1" applyFont="1" applyFill="1" applyBorder="1" applyAlignment="1">
      <alignment horizontal="center" vertical="center"/>
    </xf>
    <xf numFmtId="176" fontId="47" fillId="0" borderId="1" xfId="119" applyNumberFormat="1" applyFont="1" applyFill="1" applyBorder="1" applyAlignment="1">
      <alignment horizontal="center" vertical="center"/>
    </xf>
    <xf numFmtId="176" fontId="69" fillId="0" borderId="1" xfId="0" applyNumberFormat="1" applyFont="1" applyFill="1" applyBorder="1" applyAlignment="1">
      <alignment horizontal="center" vertical="center"/>
    </xf>
    <xf numFmtId="0" fontId="47" fillId="0" borderId="8" xfId="119" applyFont="1" applyFill="1" applyBorder="1" applyAlignment="1">
      <alignment horizontal="center" vertical="center"/>
    </xf>
    <xf numFmtId="176" fontId="70" fillId="0" borderId="1" xfId="0" applyNumberFormat="1" applyFont="1" applyFill="1" applyBorder="1" applyAlignment="1">
      <alignment horizontal="center" vertical="center"/>
    </xf>
    <xf numFmtId="2" fontId="18" fillId="0" borderId="0" xfId="17" applyNumberFormat="1" applyFont="1" applyFill="1" applyBorder="1" applyAlignment="1">
      <alignment horizontal="center" vertical="center" wrapText="1"/>
    </xf>
    <xf numFmtId="2" fontId="46" fillId="0" borderId="0" xfId="17" applyNumberFormat="1" applyFont="1" applyFill="1" applyBorder="1" applyAlignment="1">
      <alignment horizontal="center" vertical="center" wrapText="1"/>
    </xf>
    <xf numFmtId="31" fontId="19" fillId="0" borderId="0" xfId="17" applyNumberFormat="1" applyFont="1" applyFill="1" applyBorder="1" applyAlignment="1">
      <alignment horizontal="left"/>
    </xf>
    <xf numFmtId="2" fontId="19" fillId="0" borderId="0" xfId="17" applyNumberFormat="1" applyFont="1" applyFill="1" applyBorder="1" applyAlignment="1">
      <alignment horizontal="right"/>
    </xf>
    <xf numFmtId="2" fontId="1" fillId="0" borderId="0" xfId="17" applyNumberFormat="1" applyFont="1" applyFill="1" applyBorder="1" applyAlignment="1"/>
    <xf numFmtId="2" fontId="19" fillId="0" borderId="1" xfId="17" applyNumberFormat="1" applyFont="1" applyFill="1" applyBorder="1" applyAlignment="1">
      <alignment horizontal="center" vertical="center" wrapText="1"/>
    </xf>
    <xf numFmtId="2" fontId="19" fillId="0" borderId="8" xfId="17" applyNumberFormat="1" applyFont="1" applyFill="1" applyBorder="1" applyAlignment="1">
      <alignment horizontal="center" vertical="center" wrapText="1"/>
    </xf>
    <xf numFmtId="2" fontId="1" fillId="0" borderId="17" xfId="17" applyNumberFormat="1" applyFont="1" applyFill="1" applyBorder="1" applyAlignment="1">
      <alignment horizontal="center" vertical="center" wrapText="1"/>
    </xf>
    <xf numFmtId="2" fontId="1" fillId="0" borderId="14" xfId="17" applyNumberFormat="1" applyFont="1" applyFill="1" applyBorder="1" applyAlignment="1">
      <alignment horizontal="center" vertical="center" wrapText="1"/>
    </xf>
    <xf numFmtId="2" fontId="1" fillId="0" borderId="8" xfId="17" applyNumberFormat="1" applyFont="1" applyFill="1" applyBorder="1" applyAlignment="1">
      <alignment horizontal="center" vertical="center" wrapText="1"/>
    </xf>
    <xf numFmtId="2" fontId="1" fillId="0" borderId="1" xfId="17" applyNumberFormat="1" applyFont="1" applyFill="1" applyBorder="1" applyAlignment="1">
      <alignment horizontal="center" vertical="center" wrapText="1"/>
    </xf>
    <xf numFmtId="49" fontId="1" fillId="0" borderId="1" xfId="17" applyNumberFormat="1" applyFont="1" applyFill="1" applyBorder="1" applyAlignment="1">
      <alignment horizontal="center" vertical="center" wrapText="1"/>
    </xf>
    <xf numFmtId="2" fontId="1" fillId="0" borderId="1" xfId="17" applyNumberFormat="1" applyFont="1" applyFill="1" applyBorder="1" applyAlignment="1">
      <alignment vertical="center" wrapText="1"/>
    </xf>
    <xf numFmtId="0" fontId="49" fillId="0" borderId="0" xfId="17" applyFont="1" applyFill="1" applyBorder="1" applyAlignment="1">
      <alignment vertical="center"/>
    </xf>
    <xf numFmtId="2" fontId="1" fillId="0" borderId="0" xfId="17" applyNumberFormat="1" applyFont="1" applyFill="1" applyBorder="1" applyAlignment="1">
      <alignment horizontal="right" vertical="center"/>
    </xf>
    <xf numFmtId="0" fontId="69" fillId="0" borderId="0" xfId="0" applyFont="1" applyFill="1" applyAlignment="1"/>
    <xf numFmtId="0" fontId="0" fillId="0" borderId="0" xfId="0" applyFont="1" applyFill="1" applyBorder="1" applyAlignment="1">
      <alignment horizontal="right"/>
    </xf>
    <xf numFmtId="0" fontId="71" fillId="0" borderId="0" xfId="0" applyFont="1" applyFill="1" applyBorder="1" applyAlignment="1">
      <alignment horizontal="center" vertical="center" wrapText="1"/>
    </xf>
    <xf numFmtId="0" fontId="69" fillId="0" borderId="0" xfId="0" applyFont="1" applyFill="1" applyBorder="1" applyAlignment="1">
      <alignment horizontal="center" vertical="center"/>
    </xf>
    <xf numFmtId="31" fontId="19" fillId="0" borderId="0" xfId="0" applyNumberFormat="1" applyFont="1" applyFill="1" applyBorder="1" applyAlignment="1">
      <alignment vertical="center"/>
    </xf>
    <xf numFmtId="31" fontId="19" fillId="0" borderId="0" xfId="0" applyNumberFormat="1" applyFont="1" applyFill="1" applyBorder="1" applyAlignment="1">
      <alignment horizontal="right" vertical="center"/>
    </xf>
    <xf numFmtId="0" fontId="20" fillId="0" borderId="1" xfId="0" applyFont="1" applyFill="1" applyBorder="1" applyAlignment="1">
      <alignment horizontal="center" vertical="center"/>
    </xf>
    <xf numFmtId="0" fontId="20" fillId="0" borderId="8" xfId="0" applyFont="1" applyFill="1" applyBorder="1" applyAlignment="1">
      <alignment horizontal="center" vertical="center" wrapText="1"/>
    </xf>
    <xf numFmtId="184" fontId="72" fillId="0" borderId="1" xfId="0" applyNumberFormat="1" applyFont="1" applyFill="1" applyBorder="1" applyAlignment="1">
      <alignment horizontal="center" vertical="center" wrapText="1"/>
    </xf>
    <xf numFmtId="0" fontId="69" fillId="0" borderId="1" xfId="0" applyFont="1" applyFill="1" applyBorder="1" applyAlignment="1">
      <alignment horizontal="center" vertical="center"/>
    </xf>
    <xf numFmtId="179" fontId="72" fillId="0" borderId="1" xfId="0" applyNumberFormat="1" applyFont="1" applyFill="1" applyBorder="1" applyAlignment="1">
      <alignment horizontal="center" vertical="center" wrapText="1"/>
    </xf>
    <xf numFmtId="0" fontId="69" fillId="0" borderId="1" xfId="0" applyFont="1" applyFill="1" applyBorder="1" applyAlignment="1">
      <alignment vertical="center"/>
    </xf>
    <xf numFmtId="179" fontId="51" fillId="0" borderId="1" xfId="0" applyNumberFormat="1" applyFont="1" applyFill="1" applyBorder="1" applyAlignment="1" applyProtection="1">
      <alignment horizontal="center" vertical="center"/>
    </xf>
    <xf numFmtId="1" fontId="1" fillId="0" borderId="1" xfId="0" applyNumberFormat="1" applyFont="1" applyFill="1" applyBorder="1" applyAlignment="1" applyProtection="1">
      <alignment vertical="center"/>
      <protection locked="0"/>
    </xf>
    <xf numFmtId="1" fontId="0" fillId="0" borderId="1" xfId="0" applyNumberFormat="1" applyFont="1" applyFill="1" applyBorder="1" applyAlignment="1" applyProtection="1">
      <alignment horizontal="center" vertical="center"/>
      <protection locked="0"/>
    </xf>
    <xf numFmtId="1" fontId="1" fillId="0" borderId="18" xfId="0" applyNumberFormat="1" applyFont="1" applyFill="1" applyBorder="1" applyAlignment="1" applyProtection="1">
      <alignment vertical="center"/>
      <protection locked="0"/>
    </xf>
    <xf numFmtId="1" fontId="0" fillId="0" borderId="19" xfId="0" applyNumberFormat="1" applyFont="1" applyFill="1" applyBorder="1" applyAlignment="1" applyProtection="1">
      <alignment horizontal="center" vertical="center"/>
      <protection locked="0"/>
    </xf>
    <xf numFmtId="1" fontId="1" fillId="0" borderId="20" xfId="0" applyNumberFormat="1" applyFont="1" applyFill="1" applyBorder="1" applyAlignment="1" applyProtection="1">
      <alignment vertical="center"/>
      <protection locked="0"/>
    </xf>
    <xf numFmtId="1" fontId="0" fillId="0" borderId="21" xfId="0" applyNumberFormat="1" applyFont="1" applyFill="1" applyBorder="1" applyAlignment="1" applyProtection="1">
      <alignment horizontal="center" vertical="center"/>
      <protection locked="0"/>
    </xf>
    <xf numFmtId="0" fontId="48" fillId="0" borderId="20" xfId="0" applyFont="1" applyFill="1" applyBorder="1" applyAlignment="1">
      <alignment vertical="center"/>
    </xf>
    <xf numFmtId="0" fontId="69" fillId="0" borderId="17" xfId="0" applyFont="1" applyFill="1" applyBorder="1" applyAlignment="1">
      <alignment horizontal="center" vertical="center"/>
    </xf>
    <xf numFmtId="179" fontId="69" fillId="0" borderId="1" xfId="0" applyNumberFormat="1" applyFont="1" applyFill="1" applyBorder="1" applyAlignment="1" applyProtection="1">
      <alignment horizontal="center" vertical="center"/>
    </xf>
    <xf numFmtId="0" fontId="1" fillId="0" borderId="20" xfId="0" applyNumberFormat="1" applyFont="1" applyFill="1" applyBorder="1" applyAlignment="1" applyProtection="1">
      <alignment vertical="center"/>
      <protection locked="0"/>
    </xf>
    <xf numFmtId="0" fontId="0" fillId="0" borderId="21" xfId="0" applyNumberFormat="1" applyFont="1" applyFill="1" applyBorder="1" applyAlignment="1" applyProtection="1">
      <alignment horizontal="center" vertical="center"/>
      <protection locked="0"/>
    </xf>
    <xf numFmtId="3" fontId="1" fillId="0" borderId="20" xfId="0" applyNumberFormat="1" applyFont="1" applyFill="1" applyBorder="1" applyAlignment="1" applyProtection="1">
      <alignment vertical="center"/>
    </xf>
    <xf numFmtId="3" fontId="0" fillId="0" borderId="21" xfId="0" applyNumberFormat="1" applyFont="1" applyFill="1" applyBorder="1" applyAlignment="1" applyProtection="1">
      <alignment horizontal="center" vertical="center"/>
    </xf>
    <xf numFmtId="0" fontId="69" fillId="0" borderId="21" xfId="0" applyFont="1" applyFill="1" applyBorder="1" applyAlignment="1">
      <alignment horizontal="center" vertical="center"/>
    </xf>
    <xf numFmtId="180" fontId="69" fillId="0" borderId="1" xfId="0" applyNumberFormat="1" applyFont="1" applyFill="1" applyBorder="1" applyAlignment="1">
      <alignment horizontal="center" vertical="center"/>
    </xf>
    <xf numFmtId="3" fontId="19" fillId="0" borderId="1" xfId="120" applyNumberFormat="1" applyFont="1" applyFill="1" applyBorder="1" applyAlignment="1" applyProtection="1">
      <alignment vertical="center"/>
      <protection locked="0"/>
    </xf>
    <xf numFmtId="180" fontId="0" fillId="0" borderId="1" xfId="0" applyNumberFormat="1" applyFont="1" applyFill="1" applyBorder="1" applyAlignment="1">
      <alignment horizontal="center" vertical="center" wrapText="1"/>
    </xf>
    <xf numFmtId="3" fontId="16" fillId="0" borderId="8" xfId="120" applyNumberFormat="1" applyFont="1" applyFill="1" applyBorder="1" applyAlignment="1" applyProtection="1">
      <alignment horizontal="center" vertical="center"/>
      <protection locked="0"/>
    </xf>
    <xf numFmtId="180" fontId="0" fillId="0" borderId="1" xfId="0" applyNumberFormat="1" applyFont="1" applyFill="1" applyBorder="1" applyAlignment="1">
      <alignment horizontal="center" vertical="center"/>
    </xf>
    <xf numFmtId="0" fontId="19" fillId="0" borderId="1" xfId="120" applyFont="1" applyFill="1" applyBorder="1" applyAlignment="1" applyProtection="1">
      <alignment vertical="center"/>
      <protection locked="0"/>
    </xf>
    <xf numFmtId="180" fontId="16"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applyAlignment="1">
      <alignment horizontal="left"/>
    </xf>
    <xf numFmtId="0" fontId="73" fillId="0" borderId="0" xfId="0" applyFont="1" applyFill="1" applyAlignment="1">
      <alignment horizontal="center" vertical="center" wrapText="1"/>
    </xf>
    <xf numFmtId="176" fontId="73" fillId="0" borderId="0" xfId="0" applyNumberFormat="1" applyFont="1" applyFill="1" applyAlignment="1">
      <alignment horizontal="center" vertical="center" wrapText="1"/>
    </xf>
    <xf numFmtId="0" fontId="74" fillId="0" borderId="0" xfId="0" applyFont="1" applyFill="1" applyAlignment="1">
      <alignment horizontal="center" vertical="center"/>
    </xf>
    <xf numFmtId="0" fontId="41" fillId="0" borderId="0" xfId="0" applyNumberFormat="1" applyFont="1" applyFill="1" applyBorder="1" applyAlignment="1" applyProtection="1">
      <alignment horizontal="center" vertical="center"/>
    </xf>
    <xf numFmtId="176" fontId="24" fillId="0" borderId="0" xfId="0" applyNumberFormat="1" applyFont="1" applyFill="1" applyBorder="1" applyAlignment="1" applyProtection="1">
      <alignment horizontal="right" vertical="center"/>
    </xf>
    <xf numFmtId="0" fontId="75" fillId="0" borderId="20" xfId="0" applyFont="1" applyFill="1" applyBorder="1" applyAlignment="1">
      <alignment horizontal="center" vertical="center" wrapText="1"/>
    </xf>
    <xf numFmtId="176" fontId="75" fillId="0" borderId="22" xfId="0" applyNumberFormat="1" applyFont="1" applyFill="1" applyBorder="1" applyAlignment="1">
      <alignment horizontal="center" vertical="center" wrapText="1"/>
    </xf>
    <xf numFmtId="176" fontId="75" fillId="0" borderId="18" xfId="0" applyNumberFormat="1" applyFont="1" applyFill="1" applyBorder="1" applyAlignment="1">
      <alignment horizontal="center" vertical="center" wrapText="1"/>
    </xf>
    <xf numFmtId="176" fontId="75" fillId="0" borderId="20" xfId="0" applyNumberFormat="1" applyFont="1" applyFill="1" applyBorder="1" applyAlignment="1">
      <alignment vertical="center" wrapText="1"/>
    </xf>
    <xf numFmtId="0" fontId="76" fillId="0" borderId="20" xfId="0" applyFont="1" applyFill="1" applyBorder="1" applyAlignment="1">
      <alignment horizontal="center" vertical="center" wrapText="1"/>
    </xf>
    <xf numFmtId="0" fontId="77" fillId="0" borderId="20" xfId="0" applyFont="1" applyFill="1" applyBorder="1" applyAlignment="1">
      <alignment vertical="center" wrapText="1"/>
    </xf>
    <xf numFmtId="0" fontId="77" fillId="0" borderId="20" xfId="0" applyFont="1" applyFill="1" applyBorder="1" applyAlignment="1">
      <alignment horizontal="left" vertical="center" wrapText="1"/>
    </xf>
    <xf numFmtId="176" fontId="77" fillId="0" borderId="20" xfId="0" applyNumberFormat="1" applyFont="1" applyFill="1" applyBorder="1" applyAlignment="1">
      <alignment vertical="center" wrapText="1"/>
    </xf>
    <xf numFmtId="0" fontId="76" fillId="0" borderId="20" xfId="0" applyFont="1" applyFill="1" applyBorder="1" applyAlignment="1">
      <alignment horizontal="left" vertical="center" wrapText="1"/>
    </xf>
    <xf numFmtId="176" fontId="76" fillId="0" borderId="20" xfId="0" applyNumberFormat="1" applyFont="1" applyFill="1" applyBorder="1" applyAlignment="1">
      <alignment vertical="center" wrapText="1"/>
    </xf>
    <xf numFmtId="0" fontId="70" fillId="0" borderId="0" xfId="0" applyFont="1" applyFill="1" applyAlignment="1">
      <alignment vertical="center"/>
    </xf>
    <xf numFmtId="176" fontId="70" fillId="0" borderId="0" xfId="0" applyNumberFormat="1" applyFont="1" applyFill="1" applyAlignment="1">
      <alignment vertical="center"/>
    </xf>
    <xf numFmtId="0" fontId="78" fillId="0" borderId="0" xfId="0" applyFont="1" applyFill="1" applyAlignment="1">
      <alignment horizontal="center" vertical="center" wrapText="1"/>
    </xf>
    <xf numFmtId="0" fontId="79" fillId="0" borderId="0" xfId="0" applyFont="1" applyFill="1" applyAlignment="1">
      <alignment horizontal="center" vertical="center" wrapText="1"/>
    </xf>
    <xf numFmtId="0" fontId="79" fillId="0" borderId="0" xfId="0" applyFont="1" applyFill="1" applyBorder="1" applyAlignment="1">
      <alignment horizontal="center" vertical="center" wrapText="1"/>
    </xf>
    <xf numFmtId="0" fontId="80" fillId="0" borderId="0" xfId="0" applyFont="1" applyFill="1" applyBorder="1" applyAlignment="1">
      <alignment horizontal="center" vertical="center" wrapText="1"/>
    </xf>
    <xf numFmtId="0" fontId="81" fillId="0" borderId="0" xfId="0" applyFont="1" applyFill="1" applyBorder="1" applyAlignment="1">
      <alignment horizontal="center" vertical="center"/>
    </xf>
    <xf numFmtId="176" fontId="81" fillId="0" borderId="0" xfId="0" applyNumberFormat="1" applyFont="1" applyFill="1" applyBorder="1" applyAlignment="1">
      <alignment horizontal="center" vertical="center"/>
    </xf>
    <xf numFmtId="0" fontId="82" fillId="0" borderId="0" xfId="0" applyFont="1" applyFill="1" applyBorder="1" applyAlignment="1">
      <alignment horizontal="center" vertical="center" wrapText="1"/>
    </xf>
    <xf numFmtId="0" fontId="47" fillId="0" borderId="0" xfId="0" applyFont="1" applyFill="1" applyBorder="1" applyAlignment="1">
      <alignment horizontal="right" vertical="center" wrapText="1"/>
    </xf>
    <xf numFmtId="0" fontId="83" fillId="0" borderId="0" xfId="0" applyFont="1" applyFill="1" applyBorder="1" applyAlignment="1">
      <alignment horizontal="center" vertical="center" wrapText="1"/>
    </xf>
    <xf numFmtId="176" fontId="84" fillId="0" borderId="0" xfId="0" applyNumberFormat="1" applyFont="1" applyFill="1" applyBorder="1" applyAlignment="1">
      <alignment horizontal="center" vertical="center" wrapText="1"/>
    </xf>
    <xf numFmtId="0" fontId="85" fillId="0" borderId="20" xfId="0" applyFont="1" applyFill="1" applyBorder="1" applyAlignment="1">
      <alignment horizontal="center" vertical="center" wrapText="1"/>
    </xf>
    <xf numFmtId="176" fontId="75" fillId="0" borderId="23" xfId="0" applyNumberFormat="1" applyFont="1" applyFill="1" applyBorder="1" applyAlignment="1">
      <alignment horizontal="center" vertical="center" wrapText="1"/>
    </xf>
    <xf numFmtId="176" fontId="75" fillId="0" borderId="23" xfId="0" applyNumberFormat="1" applyFont="1" applyFill="1" applyBorder="1" applyAlignment="1">
      <alignment horizontal="right" vertical="center" wrapText="1"/>
    </xf>
    <xf numFmtId="0" fontId="79" fillId="0" borderId="20" xfId="0" applyFont="1" applyFill="1" applyBorder="1" applyAlignment="1">
      <alignment horizontal="center" vertical="center" wrapText="1"/>
    </xf>
    <xf numFmtId="0" fontId="75" fillId="0" borderId="20" xfId="0" applyFont="1" applyFill="1" applyBorder="1" applyAlignment="1">
      <alignment vertical="center" wrapText="1"/>
    </xf>
    <xf numFmtId="0" fontId="75" fillId="0" borderId="20" xfId="0" applyFont="1" applyFill="1" applyBorder="1" applyAlignment="1">
      <alignment horizontal="left" vertical="center" wrapText="1"/>
    </xf>
    <xf numFmtId="176" fontId="75" fillId="0" borderId="23" xfId="0" applyNumberFormat="1" applyFont="1" applyFill="1" applyBorder="1" applyAlignment="1">
      <alignment vertical="center" wrapText="1"/>
    </xf>
    <xf numFmtId="0" fontId="79" fillId="0" borderId="20" xfId="0" applyFont="1" applyFill="1" applyBorder="1" applyAlignment="1">
      <alignment horizontal="left" vertical="center" wrapText="1"/>
    </xf>
    <xf numFmtId="176" fontId="79" fillId="0" borderId="23" xfId="0" applyNumberFormat="1" applyFont="1" applyFill="1" applyBorder="1" applyAlignment="1">
      <alignment vertical="center" wrapText="1"/>
    </xf>
    <xf numFmtId="179" fontId="0" fillId="0" borderId="0" xfId="0" applyNumberFormat="1" applyFont="1" applyFill="1" applyAlignment="1">
      <alignment horizontal="left" vertical="center"/>
    </xf>
    <xf numFmtId="179" fontId="0" fillId="0" borderId="0" xfId="0" applyNumberFormat="1" applyFont="1" applyFill="1" applyAlignment="1">
      <alignment horizontal="center" vertical="center"/>
    </xf>
    <xf numFmtId="176" fontId="0" fillId="0" borderId="0" xfId="0" applyNumberFormat="1" applyFill="1" applyAlignment="1">
      <alignment horizontal="right"/>
    </xf>
    <xf numFmtId="0" fontId="86" fillId="0" borderId="0" xfId="0" applyFont="1" applyFill="1" applyAlignment="1">
      <alignment horizontal="center" wrapText="1"/>
    </xf>
    <xf numFmtId="0" fontId="55" fillId="0" borderId="0" xfId="0" applyFont="1" applyFill="1" applyAlignment="1">
      <alignment horizontal="center"/>
    </xf>
    <xf numFmtId="176" fontId="55" fillId="0" borderId="0" xfId="0" applyNumberFormat="1" applyFont="1" applyFill="1" applyAlignment="1">
      <alignment horizontal="right"/>
    </xf>
    <xf numFmtId="31" fontId="19" fillId="0" borderId="0" xfId="0" applyNumberFormat="1" applyFont="1" applyFill="1" applyAlignment="1">
      <alignment vertical="center"/>
    </xf>
    <xf numFmtId="31" fontId="19" fillId="0" borderId="0" xfId="0" applyNumberFormat="1" applyFont="1" applyFill="1" applyAlignment="1">
      <alignment horizontal="right" vertical="center"/>
    </xf>
    <xf numFmtId="0" fontId="20" fillId="0" borderId="1" xfId="0" applyFont="1" applyFill="1" applyBorder="1" applyAlignment="1">
      <alignment horizontal="center" vertical="center" wrapText="1"/>
    </xf>
    <xf numFmtId="0" fontId="69" fillId="0" borderId="1" xfId="0" applyFont="1" applyFill="1" applyBorder="1" applyAlignment="1">
      <alignment horizontal="center" vertical="center" wrapText="1"/>
    </xf>
    <xf numFmtId="176" fontId="69" fillId="0" borderId="1" xfId="0" applyNumberFormat="1" applyFont="1" applyFill="1" applyBorder="1" applyAlignment="1">
      <alignment horizontal="center" vertical="center" wrapText="1"/>
    </xf>
    <xf numFmtId="0" fontId="87" fillId="0" borderId="21" xfId="0" applyFont="1" applyFill="1" applyBorder="1" applyAlignment="1">
      <alignment horizontal="left" vertical="center" wrapText="1"/>
    </xf>
    <xf numFmtId="0" fontId="87" fillId="0" borderId="24" xfId="0" applyFont="1" applyFill="1" applyBorder="1" applyAlignment="1">
      <alignment horizontal="left" vertical="center" wrapText="1"/>
    </xf>
    <xf numFmtId="3" fontId="24" fillId="0" borderId="25" xfId="0" applyNumberFormat="1" applyFont="1" applyFill="1" applyBorder="1" applyAlignment="1">
      <alignment horizontal="right" vertical="center"/>
    </xf>
    <xf numFmtId="176" fontId="24" fillId="0" borderId="1" xfId="0" applyNumberFormat="1" applyFont="1" applyFill="1" applyBorder="1" applyAlignment="1">
      <alignment horizontal="right"/>
    </xf>
    <xf numFmtId="0" fontId="16" fillId="0" borderId="20" xfId="0" applyNumberFormat="1" applyFont="1" applyFill="1" applyBorder="1" applyAlignment="1">
      <alignment horizontal="left" vertical="center" wrapText="1"/>
    </xf>
    <xf numFmtId="0" fontId="16" fillId="0" borderId="21" xfId="0" applyFont="1" applyFill="1" applyBorder="1" applyAlignment="1">
      <alignment horizontal="left" vertical="center" wrapText="1"/>
    </xf>
    <xf numFmtId="176" fontId="24" fillId="0" borderId="25" xfId="0" applyNumberFormat="1" applyFont="1" applyFill="1" applyBorder="1" applyAlignment="1">
      <alignment horizontal="right" vertical="center"/>
    </xf>
    <xf numFmtId="0" fontId="68" fillId="0" borderId="0" xfId="121" applyFont="1" applyFill="1" applyAlignment="1">
      <alignment vertical="center"/>
    </xf>
    <xf numFmtId="0" fontId="67" fillId="0" borderId="0" xfId="121" applyFont="1" applyFill="1" applyAlignment="1">
      <alignment vertical="center"/>
    </xf>
    <xf numFmtId="0" fontId="19" fillId="0" borderId="0" xfId="121" applyFont="1" applyFill="1" applyAlignment="1">
      <alignment vertical="center"/>
    </xf>
    <xf numFmtId="0" fontId="19" fillId="0" borderId="0" xfId="121" applyFont="1" applyFill="1" applyAlignment="1">
      <alignment horizontal="left" vertical="center"/>
    </xf>
    <xf numFmtId="0" fontId="0" fillId="0" borderId="0" xfId="0" applyFont="1" applyFill="1" applyAlignment="1">
      <alignment horizontal="center"/>
    </xf>
    <xf numFmtId="0" fontId="86" fillId="0" borderId="0" xfId="0" applyFont="1" applyFill="1" applyAlignment="1">
      <alignment horizontal="center" vertical="center" wrapText="1"/>
    </xf>
    <xf numFmtId="0" fontId="55" fillId="0" borderId="0" xfId="0" applyFont="1" applyFill="1" applyAlignment="1">
      <alignment horizontal="center" vertical="center" wrapText="1"/>
    </xf>
    <xf numFmtId="0" fontId="16" fillId="0" borderId="0" xfId="0" applyFont="1" applyFill="1" applyAlignment="1"/>
    <xf numFmtId="0" fontId="19" fillId="0" borderId="0" xfId="0" applyFont="1" applyFill="1" applyAlignment="1">
      <alignment horizontal="right"/>
    </xf>
    <xf numFmtId="0" fontId="69" fillId="0" borderId="0" xfId="0" applyFont="1" applyFill="1" applyAlignment="1">
      <alignment horizontal="right"/>
    </xf>
    <xf numFmtId="0" fontId="20" fillId="0" borderId="15" xfId="0" applyFont="1" applyFill="1" applyBorder="1" applyAlignment="1">
      <alignment horizontal="center" vertical="center" wrapText="1"/>
    </xf>
    <xf numFmtId="0" fontId="88" fillId="0" borderId="15" xfId="121" applyFont="1" applyFill="1" applyBorder="1" applyAlignment="1">
      <alignment horizontal="center" vertical="center" wrapText="1"/>
    </xf>
    <xf numFmtId="0" fontId="89" fillId="0" borderId="1" xfId="121" applyFont="1" applyFill="1" applyBorder="1" applyAlignment="1">
      <alignment horizontal="center" vertical="center" wrapText="1"/>
    </xf>
    <xf numFmtId="0" fontId="20" fillId="0" borderId="16" xfId="0" applyFont="1" applyFill="1" applyBorder="1" applyAlignment="1">
      <alignment horizontal="center" vertical="center" wrapText="1"/>
    </xf>
    <xf numFmtId="0" fontId="89" fillId="0" borderId="16" xfId="121" applyFont="1" applyFill="1" applyBorder="1" applyAlignment="1">
      <alignment horizontal="center" vertical="center" wrapText="1"/>
    </xf>
    <xf numFmtId="0" fontId="24" fillId="0" borderId="1" xfId="0" applyNumberFormat="1" applyFont="1" applyFill="1" applyBorder="1" applyAlignment="1">
      <alignment horizontal="left" vertical="center"/>
    </xf>
    <xf numFmtId="0" fontId="90" fillId="0" borderId="1" xfId="0" applyNumberFormat="1" applyFont="1" applyFill="1" applyBorder="1" applyAlignment="1">
      <alignment horizontal="left" vertical="center"/>
    </xf>
    <xf numFmtId="3" fontId="90" fillId="0" borderId="1" xfId="0" applyNumberFormat="1" applyFont="1" applyFill="1" applyBorder="1" applyAlignment="1">
      <alignment horizontal="right" vertical="center"/>
    </xf>
    <xf numFmtId="176" fontId="90" fillId="0" borderId="1" xfId="0" applyNumberFormat="1" applyFont="1" applyFill="1" applyBorder="1" applyAlignment="1">
      <alignment horizontal="right" vertical="center"/>
    </xf>
    <xf numFmtId="49" fontId="91" fillId="0" borderId="1" xfId="0" applyNumberFormat="1" applyFont="1" applyFill="1" applyBorder="1" applyAlignment="1">
      <alignment horizontal="left" vertical="center"/>
    </xf>
    <xf numFmtId="0" fontId="92" fillId="0" borderId="14" xfId="121" applyFont="1" applyFill="1" applyBorder="1" applyAlignment="1">
      <alignment vertical="center"/>
    </xf>
    <xf numFmtId="177" fontId="91" fillId="0" borderId="1" xfId="0" applyNumberFormat="1" applyFont="1" applyFill="1" applyBorder="1" applyAlignment="1">
      <alignment vertical="center" shrinkToFit="1"/>
    </xf>
    <xf numFmtId="179" fontId="92" fillId="0" borderId="14" xfId="121" applyNumberFormat="1" applyFont="1" applyFill="1" applyBorder="1" applyAlignment="1">
      <alignment horizontal="left" vertical="center"/>
    </xf>
    <xf numFmtId="177" fontId="93" fillId="0" borderId="1" xfId="121" applyNumberFormat="1" applyFont="1" applyFill="1" applyBorder="1" applyAlignment="1" applyProtection="1">
      <alignment vertical="center" shrinkToFit="1"/>
      <protection locked="0"/>
    </xf>
    <xf numFmtId="182" fontId="92" fillId="0" borderId="14" xfId="121" applyNumberFormat="1" applyFont="1" applyFill="1" applyBorder="1" applyAlignment="1">
      <alignment horizontal="left" vertical="center"/>
    </xf>
    <xf numFmtId="177" fontId="93" fillId="0" borderId="15" xfId="121" applyNumberFormat="1" applyFont="1" applyFill="1" applyBorder="1" applyAlignment="1" applyProtection="1">
      <alignment vertical="center" shrinkToFit="1"/>
      <protection locked="0"/>
    </xf>
    <xf numFmtId="0" fontId="92" fillId="0" borderId="26" xfId="121" applyFont="1" applyFill="1" applyBorder="1" applyAlignment="1">
      <alignment vertical="center"/>
    </xf>
    <xf numFmtId="0" fontId="92" fillId="0" borderId="27" xfId="121" applyFont="1" applyFill="1" applyBorder="1" applyAlignment="1">
      <alignment vertical="center"/>
    </xf>
    <xf numFmtId="179" fontId="92" fillId="0" borderId="27" xfId="121" applyNumberFormat="1" applyFont="1" applyFill="1" applyBorder="1" applyAlignment="1">
      <alignment horizontal="left" vertical="center"/>
    </xf>
    <xf numFmtId="0" fontId="92" fillId="0" borderId="17" xfId="121" applyFont="1" applyFill="1" applyBorder="1" applyAlignment="1">
      <alignment vertical="center"/>
    </xf>
    <xf numFmtId="0" fontId="92" fillId="0" borderId="12" xfId="121" applyFont="1" applyFill="1" applyBorder="1" applyAlignment="1">
      <alignment vertical="center"/>
    </xf>
    <xf numFmtId="0" fontId="92" fillId="0" borderId="13" xfId="121" applyFont="1" applyFill="1" applyBorder="1" applyAlignment="1">
      <alignment vertical="center"/>
    </xf>
    <xf numFmtId="49" fontId="91" fillId="0" borderId="15" xfId="0" applyNumberFormat="1" applyFont="1" applyFill="1" applyBorder="1" applyAlignment="1">
      <alignment horizontal="left" vertical="center"/>
    </xf>
    <xf numFmtId="49" fontId="91" fillId="0" borderId="16" xfId="0" applyNumberFormat="1" applyFont="1" applyFill="1" applyBorder="1" applyAlignment="1">
      <alignment horizontal="left" vertical="center"/>
    </xf>
    <xf numFmtId="0" fontId="92" fillId="0" borderId="0" xfId="121" applyFont="1" applyFill="1" applyAlignment="1">
      <alignment vertical="center"/>
    </xf>
    <xf numFmtId="0" fontId="30" fillId="0" borderId="0" xfId="0" applyFont="1" applyFill="1" applyBorder="1" applyAlignment="1"/>
    <xf numFmtId="0" fontId="9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vertical="center"/>
    </xf>
    <xf numFmtId="0" fontId="25" fillId="0" borderId="0" xfId="0" applyFont="1" applyFill="1" applyBorder="1" applyAlignment="1"/>
    <xf numFmtId="0" fontId="95" fillId="0" borderId="0" xfId="0" applyFont="1" applyFill="1" applyBorder="1" applyAlignment="1">
      <alignment horizontal="center"/>
    </xf>
    <xf numFmtId="0" fontId="30" fillId="0" borderId="0" xfId="0" applyFont="1" applyFill="1" applyAlignment="1"/>
    <xf numFmtId="0" fontId="25" fillId="0" borderId="0" xfId="0" applyFont="1" applyFill="1" applyBorder="1" applyAlignment="1">
      <alignment vertical="center"/>
    </xf>
    <xf numFmtId="0" fontId="26" fillId="0" borderId="0" xfId="0" applyFont="1" applyFill="1" applyBorder="1" applyAlignment="1">
      <alignment horizontal="center" vertical="center" wrapText="1"/>
    </xf>
    <xf numFmtId="0" fontId="32" fillId="0" borderId="0" xfId="0" applyFont="1" applyFill="1" applyBorder="1" applyAlignment="1" applyProtection="1"/>
    <xf numFmtId="0" fontId="32" fillId="0" borderId="0" xfId="0" applyFont="1" applyFill="1" applyBorder="1" applyAlignment="1" applyProtection="1">
      <alignment horizontal="center" vertical="center" wrapText="1"/>
    </xf>
    <xf numFmtId="0" fontId="58" fillId="0" borderId="1" xfId="0" applyFont="1" applyFill="1" applyBorder="1" applyAlignment="1" applyProtection="1">
      <alignment horizontal="center" vertical="center"/>
    </xf>
    <xf numFmtId="0" fontId="54" fillId="0" borderId="1" xfId="0" applyFont="1" applyFill="1" applyBorder="1" applyAlignment="1" applyProtection="1">
      <alignment horizontal="left" vertical="center"/>
    </xf>
    <xf numFmtId="179" fontId="54" fillId="0" borderId="1" xfId="0" applyNumberFormat="1" applyFont="1" applyFill="1" applyBorder="1" applyAlignment="1" applyProtection="1">
      <alignment horizontal="center" vertical="center"/>
    </xf>
    <xf numFmtId="0" fontId="25" fillId="0" borderId="1" xfId="0" applyFont="1" applyFill="1" applyBorder="1" applyAlignment="1" applyProtection="1">
      <alignment vertical="center"/>
    </xf>
    <xf numFmtId="179" fontId="25" fillId="0" borderId="1" xfId="0" applyNumberFormat="1" applyFont="1" applyFill="1" applyBorder="1" applyAlignment="1" applyProtection="1">
      <alignment horizontal="center" vertical="center"/>
    </xf>
    <xf numFmtId="179" fontId="15" fillId="0" borderId="0" xfId="0" applyNumberFormat="1" applyFont="1" applyFill="1" applyBorder="1" applyAlignment="1"/>
    <xf numFmtId="0" fontId="17" fillId="0" borderId="1" xfId="0" applyFont="1" applyFill="1" applyBorder="1" applyAlignment="1" applyProtection="1">
      <alignment vertical="center"/>
    </xf>
    <xf numFmtId="0" fontId="17" fillId="0" borderId="1" xfId="0" applyFont="1" applyFill="1" applyBorder="1" applyAlignment="1" applyProtection="1">
      <alignment horizontal="left" vertical="center"/>
    </xf>
    <xf numFmtId="0" fontId="17" fillId="0" borderId="1" xfId="0" applyFont="1" applyFill="1" applyBorder="1" applyAlignment="1" applyProtection="1">
      <alignment horizontal="left" vertical="center" wrapText="1"/>
    </xf>
    <xf numFmtId="0" fontId="25" fillId="0" borderId="1" xfId="0" applyFont="1" applyFill="1" applyBorder="1" applyAlignment="1">
      <alignment horizontal="left" vertical="center" wrapText="1"/>
    </xf>
    <xf numFmtId="0" fontId="25" fillId="0" borderId="1" xfId="0" applyFont="1" applyFill="1" applyBorder="1" applyAlignment="1" applyProtection="1">
      <alignment vertical="center" wrapText="1"/>
    </xf>
    <xf numFmtId="0" fontId="25" fillId="0" borderId="1" xfId="0" applyFont="1" applyFill="1" applyBorder="1" applyAlignment="1" applyProtection="1">
      <alignment horizontal="left" vertical="center"/>
    </xf>
    <xf numFmtId="0" fontId="15" fillId="0" borderId="0" xfId="0" applyFont="1" applyFill="1" applyBorder="1" applyAlignment="1">
      <alignment horizontal="center"/>
    </xf>
    <xf numFmtId="0" fontId="54" fillId="0" borderId="0" xfId="0" applyFont="1" applyFill="1" applyBorder="1" applyAlignment="1" applyProtection="1">
      <alignment horizontal="center" vertical="center"/>
    </xf>
    <xf numFmtId="179" fontId="54" fillId="0" borderId="0" xfId="0" applyNumberFormat="1" applyFont="1" applyFill="1" applyBorder="1" applyAlignment="1" applyProtection="1">
      <alignment horizontal="center" vertical="center"/>
    </xf>
    <xf numFmtId="0" fontId="96" fillId="0" borderId="0" xfId="0" applyFont="1" applyFill="1" applyBorder="1" applyAlignment="1">
      <alignment horizontal="center"/>
    </xf>
    <xf numFmtId="179" fontId="0" fillId="0" borderId="0" xfId="154" applyNumberFormat="1" applyFont="1" applyFill="1"/>
    <xf numFmtId="0" fontId="0" fillId="0" borderId="0" xfId="154" applyFont="1" applyFill="1"/>
    <xf numFmtId="0" fontId="0" fillId="0" borderId="0" xfId="154" applyFont="1" applyFill="1" applyAlignment="1">
      <alignment horizontal="right"/>
    </xf>
    <xf numFmtId="0" fontId="1" fillId="0" borderId="0" xfId="154" applyFont="1" applyFill="1" applyAlignment="1">
      <alignment vertical="center"/>
    </xf>
    <xf numFmtId="0" fontId="18" fillId="0" borderId="0" xfId="154" applyFont="1" applyFill="1" applyAlignment="1">
      <alignment horizontal="center" wrapText="1"/>
    </xf>
    <xf numFmtId="0" fontId="45" fillId="0" borderId="0" xfId="154" applyFont="1" applyFill="1" applyAlignment="1">
      <alignment horizontal="right" wrapText="1"/>
    </xf>
    <xf numFmtId="0" fontId="97" fillId="0" borderId="0" xfId="154" applyFont="1" applyFill="1" applyAlignment="1">
      <alignment horizontal="center"/>
    </xf>
    <xf numFmtId="0" fontId="98" fillId="0" borderId="0" xfId="154" applyFont="1" applyFill="1" applyAlignment="1">
      <alignment horizontal="right"/>
    </xf>
    <xf numFmtId="0" fontId="16" fillId="0" borderId="0" xfId="154" applyFont="1" applyFill="1"/>
    <xf numFmtId="184" fontId="16" fillId="0" borderId="0" xfId="154" applyNumberFormat="1" applyFont="1" applyFill="1" applyAlignment="1">
      <alignment horizontal="right"/>
    </xf>
    <xf numFmtId="180" fontId="30" fillId="0" borderId="15" xfId="0" applyNumberFormat="1" applyFont="1" applyFill="1" applyBorder="1" applyAlignment="1">
      <alignment horizontal="center" vertical="center"/>
    </xf>
    <xf numFmtId="180" fontId="30" fillId="0" borderId="15" xfId="0" applyNumberFormat="1" applyFont="1" applyFill="1" applyBorder="1" applyAlignment="1">
      <alignment horizontal="center" vertical="center" wrapText="1"/>
    </xf>
    <xf numFmtId="180" fontId="99" fillId="0" borderId="1" xfId="0" applyNumberFormat="1" applyFont="1" applyFill="1" applyBorder="1" applyAlignment="1">
      <alignment horizontal="left" vertical="center"/>
    </xf>
    <xf numFmtId="180" fontId="30" fillId="0" borderId="1" xfId="0" applyNumberFormat="1" applyFont="1" applyFill="1" applyBorder="1" applyAlignment="1">
      <alignment horizontal="center" vertical="center"/>
    </xf>
    <xf numFmtId="0" fontId="0" fillId="0" borderId="1" xfId="0" applyNumberFormat="1" applyFont="1" applyFill="1" applyBorder="1" applyAlignment="1" applyProtection="1">
      <alignment horizontal="left" vertical="center" wrapText="1"/>
    </xf>
    <xf numFmtId="0" fontId="25" fillId="0" borderId="0" xfId="0" applyFont="1" applyFill="1" applyBorder="1" applyAlignment="1">
      <alignment wrapText="1"/>
    </xf>
    <xf numFmtId="0" fontId="25" fillId="0" borderId="0" xfId="0" applyFont="1" applyFill="1" applyBorder="1" applyAlignment="1">
      <alignment vertical="center" wrapText="1"/>
    </xf>
    <xf numFmtId="0" fontId="32" fillId="0" borderId="0" xfId="0" applyFont="1" applyFill="1" applyBorder="1" applyAlignment="1" applyProtection="1">
      <alignment wrapText="1"/>
    </xf>
    <xf numFmtId="0" fontId="19" fillId="0" borderId="0" xfId="0" applyFont="1" applyFill="1" applyBorder="1" applyAlignment="1" applyProtection="1">
      <alignment horizontal="right"/>
    </xf>
    <xf numFmtId="0" fontId="58" fillId="0" borderId="1" xfId="0" applyFont="1" applyFill="1" applyBorder="1" applyAlignment="1" applyProtection="1">
      <alignment horizontal="center" vertical="center" wrapText="1"/>
    </xf>
    <xf numFmtId="0" fontId="54" fillId="0" borderId="1" xfId="0" applyFont="1" applyFill="1" applyBorder="1" applyAlignment="1" applyProtection="1">
      <alignment horizontal="left" vertical="center" wrapText="1"/>
    </xf>
    <xf numFmtId="0" fontId="17" fillId="0" borderId="1" xfId="0" applyFont="1" applyFill="1" applyBorder="1" applyAlignment="1" applyProtection="1">
      <alignment vertical="center" wrapText="1"/>
    </xf>
    <xf numFmtId="179" fontId="25" fillId="0" borderId="14" xfId="0" applyNumberFormat="1" applyFont="1" applyFill="1" applyBorder="1" applyAlignment="1" applyProtection="1">
      <alignment horizontal="center" vertical="center"/>
    </xf>
    <xf numFmtId="179" fontId="25" fillId="0" borderId="26" xfId="0" applyNumberFormat="1" applyFont="1" applyFill="1" applyBorder="1" applyAlignment="1" applyProtection="1">
      <alignment horizontal="center" vertical="center"/>
    </xf>
    <xf numFmtId="179" fontId="25" fillId="0" borderId="15" xfId="0" applyNumberFormat="1" applyFont="1" applyFill="1" applyBorder="1" applyAlignment="1" applyProtection="1">
      <alignment horizontal="center" vertical="center"/>
    </xf>
    <xf numFmtId="0" fontId="25" fillId="0" borderId="1" xfId="0" applyFont="1" applyFill="1" applyBorder="1" applyAlignment="1" applyProtection="1">
      <alignment horizontal="left" vertical="center" wrapText="1"/>
    </xf>
    <xf numFmtId="0" fontId="15" fillId="0" borderId="0" xfId="0" applyFont="1" applyFill="1" applyBorder="1" applyAlignment="1">
      <alignment wrapText="1"/>
    </xf>
    <xf numFmtId="0" fontId="52" fillId="0" borderId="0" xfId="0" applyFont="1" applyFill="1" applyBorder="1" applyAlignment="1">
      <alignment horizontal="center"/>
    </xf>
    <xf numFmtId="0" fontId="55" fillId="0" borderId="0" xfId="0" applyFont="1" applyFill="1" applyBorder="1" applyAlignment="1">
      <alignment horizontal="center"/>
    </xf>
    <xf numFmtId="0" fontId="100" fillId="0" borderId="1" xfId="0" applyFont="1" applyFill="1" applyBorder="1" applyAlignment="1">
      <alignment horizontal="left"/>
    </xf>
    <xf numFmtId="49" fontId="91" fillId="0" borderId="1" xfId="0" applyNumberFormat="1" applyFont="1" applyFill="1" applyBorder="1" applyAlignment="1" quotePrefix="1">
      <alignment horizontal="left" vertical="center"/>
    </xf>
  </cellXfs>
  <cellStyles count="169">
    <cellStyle name="常规" xfId="0" builtinId="0"/>
    <cellStyle name="货币[0]" xfId="1" builtinId="7"/>
    <cellStyle name="20% - 强调文字颜色 1 2" xfId="2"/>
    <cellStyle name="货币" xfId="3" builtinId="4"/>
    <cellStyle name="常规 2 2 4" xfId="4"/>
    <cellStyle name="20% - 强调文字颜色 3" xfId="5" builtinId="38"/>
    <cellStyle name="输入" xfId="6" builtinId="20"/>
    <cellStyle name="千位分隔[0]" xfId="7" builtinId="6"/>
    <cellStyle name="40% - 强调文字颜色 3" xfId="8" builtinId="39"/>
    <cellStyle name="计算 2" xfId="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常规 4 14" xfId="28"/>
    <cellStyle name="输出" xfId="29" builtinId="21"/>
    <cellStyle name="计算" xfId="30" builtinId="22"/>
    <cellStyle name="20% - 强调文字颜色 5 3" xfId="31"/>
    <cellStyle name="检查单元格" xfId="32" builtinId="23"/>
    <cellStyle name="40% - 强调文字颜色 4 2" xfId="33"/>
    <cellStyle name="20% - 强调文字颜色 6" xfId="34" builtinId="50"/>
    <cellStyle name="强调文字颜色 2" xfId="35" builtinId="33"/>
    <cellStyle name="链接单元格" xfId="36" builtinId="24"/>
    <cellStyle name="常规 10 5" xfId="37"/>
    <cellStyle name="40% - 强调文字颜色 1 2" xfId="38"/>
    <cellStyle name="20% - 强调文字颜色 2 3" xfId="39"/>
    <cellStyle name="汇总" xfId="40" builtinId="25"/>
    <cellStyle name="好" xfId="41" builtinId="26"/>
    <cellStyle name="常规 11 5" xfId="42"/>
    <cellStyle name="40% - 强调文字颜色 2 2" xfId="43"/>
    <cellStyle name="适中" xfId="44" builtinId="28"/>
    <cellStyle name="20% - 强调文字颜色 3 3" xfId="45"/>
    <cellStyle name="20% - 强调文字颜色 5" xfId="46" builtinId="46"/>
    <cellStyle name="强调文字颜色 1" xfId="47" builtinId="29"/>
    <cellStyle name="20% - 强调文字颜色 6 3" xfId="48"/>
    <cellStyle name="20% - 强调文字颜色 1" xfId="49" builtinId="30"/>
    <cellStyle name="40% - 强调文字颜色 1" xfId="50" builtinId="31"/>
    <cellStyle name="20% - 强调文字颜色 2" xfId="51" builtinId="34"/>
    <cellStyle name="输出 2" xfId="52"/>
    <cellStyle name="40% - 强调文字颜色 2" xfId="53" builtinId="35"/>
    <cellStyle name="强调文字颜色 3" xfId="54" builtinId="37"/>
    <cellStyle name="强调文字颜色 4" xfId="55" builtinId="41"/>
    <cellStyle name="20% - 强调文字颜色 4" xfId="56" builtinId="42"/>
    <cellStyle name="40% - 强调文字颜色 4" xfId="57" builtinId="43"/>
    <cellStyle name="强调文字颜色 5" xfId="58" builtinId="45"/>
    <cellStyle name="40% - 强调文字颜色 5" xfId="59" builtinId="47"/>
    <cellStyle name="60% - 强调文字颜色 5" xfId="60" builtinId="48"/>
    <cellStyle name="强调文字颜色 6" xfId="61" builtinId="49"/>
    <cellStyle name="适中 2" xfId="62"/>
    <cellStyle name="40% - 强调文字颜色 6" xfId="63" builtinId="51"/>
    <cellStyle name="60% - 强调文字颜色 6" xfId="64" builtinId="52"/>
    <cellStyle name="20% - 强调文字颜色 1 3" xfId="65"/>
    <cellStyle name="20% - 强调文字颜色 2 2" xfId="66"/>
    <cellStyle name="常规 3 2 5" xfId="67"/>
    <cellStyle name="20% - 强调文字颜色 3 2" xfId="68"/>
    <cellStyle name="常规 3" xfId="69"/>
    <cellStyle name="20% - 强调文字颜色 4 2" xfId="70"/>
    <cellStyle name="常规 4" xfId="71"/>
    <cellStyle name="20% - 强调文字颜色 4 3" xfId="72"/>
    <cellStyle name="20% - 强调文字颜色 5 2" xfId="73"/>
    <cellStyle name="20% - 强调文字颜色 6 2" xfId="74"/>
    <cellStyle name="40% - 强调文字颜色 1 3" xfId="75"/>
    <cellStyle name="常规 11 6" xfId="76"/>
    <cellStyle name="40% - 强调文字颜色 2 3" xfId="77"/>
    <cellStyle name="40% - 强调文字颜色 3 2" xfId="78"/>
    <cellStyle name="40% - 强调文字颜色 3 3" xfId="79"/>
    <cellStyle name="40% - 强调文字颜色 4 3" xfId="80"/>
    <cellStyle name="40% - 强调文字颜色 5 2" xfId="81"/>
    <cellStyle name="40% - 强调文字颜色 5 3" xfId="82"/>
    <cellStyle name="40% - 强调文字颜色 6 2" xfId="83"/>
    <cellStyle name="40% - 强调文字颜色 6 3" xfId="84"/>
    <cellStyle name="60% - 强调文字颜色 1 2" xfId="85"/>
    <cellStyle name="常规 5" xfId="86"/>
    <cellStyle name="60% - 强调文字颜色 2 2" xfId="87"/>
    <cellStyle name="60% - 强调文字颜色 3 2" xfId="88"/>
    <cellStyle name="常规 4 14 2" xfId="89"/>
    <cellStyle name="60% - 强调文字颜色 4 2" xfId="90"/>
    <cellStyle name="60% - 强调文字颜色 5 2" xfId="91"/>
    <cellStyle name="60% - 强调文字颜色 6 2" xfId="92"/>
    <cellStyle name="百分比 2" xfId="93"/>
    <cellStyle name="百分比 2 2" xfId="94"/>
    <cellStyle name="常规 46" xfId="95"/>
    <cellStyle name="标题 1 2" xfId="96"/>
    <cellStyle name="标题 2 2" xfId="97"/>
    <cellStyle name="标题 3 2" xfId="98"/>
    <cellStyle name="标题 4 2" xfId="99"/>
    <cellStyle name="标题 5" xfId="100"/>
    <cellStyle name="差 2" xfId="101"/>
    <cellStyle name="常规 10" xfId="102"/>
    <cellStyle name="常规 10 2" xfId="103"/>
    <cellStyle name="常规 10 3" xfId="104"/>
    <cellStyle name="常规 10 4" xfId="105"/>
    <cellStyle name="常规 11" xfId="106"/>
    <cellStyle name="常规 11 2" xfId="107"/>
    <cellStyle name="常规 11 3" xfId="108"/>
    <cellStyle name="常规 11 4" xfId="109"/>
    <cellStyle name="常规 11 7" xfId="110"/>
    <cellStyle name="常规 11_2017年县级预算表（公开）" xfId="111"/>
    <cellStyle name="常规 12" xfId="112"/>
    <cellStyle name="常规 13" xfId="113"/>
    <cellStyle name="常规 14" xfId="114"/>
    <cellStyle name="常规 15" xfId="115"/>
    <cellStyle name="常规 16" xfId="116"/>
    <cellStyle name="常规 22" xfId="117"/>
    <cellStyle name="常规 17" xfId="118"/>
    <cellStyle name="常规 18" xfId="119"/>
    <cellStyle name="常规 19" xfId="120"/>
    <cellStyle name="常规 2" xfId="121"/>
    <cellStyle name="常规 2 2" xfId="122"/>
    <cellStyle name="常规 2 2 2" xfId="123"/>
    <cellStyle name="常规 2 2 3" xfId="124"/>
    <cellStyle name="常规 2 2 5" xfId="125"/>
    <cellStyle name="常规 2 3" xfId="126"/>
    <cellStyle name="常规 2 4" xfId="127"/>
    <cellStyle name="强调文字颜色 4 2" xfId="128"/>
    <cellStyle name="常规 2 5" xfId="129"/>
    <cellStyle name="常规 2 6" xfId="130"/>
    <cellStyle name="常规 2_2017年县级预算表（公开）" xfId="131"/>
    <cellStyle name="常规 3 2" xfId="132"/>
    <cellStyle name="常规 3 2 2" xfId="133"/>
    <cellStyle name="常规 3 2 3" xfId="134"/>
    <cellStyle name="常规 3 2 4" xfId="135"/>
    <cellStyle name="常规 3 3" xfId="136"/>
    <cellStyle name="常规 3 4" xfId="137"/>
    <cellStyle name="强调文字颜色 5 2" xfId="138"/>
    <cellStyle name="常规 3 5" xfId="139"/>
    <cellStyle name="常规 3 6" xfId="140"/>
    <cellStyle name="常规 4 2" xfId="141"/>
    <cellStyle name="常规 4 4" xfId="142"/>
    <cellStyle name="常规 4 2 2" xfId="143"/>
    <cellStyle name="常规 4 3" xfId="144"/>
    <cellStyle name="强调文字颜色 6 2" xfId="145"/>
    <cellStyle name="常规 4 5" xfId="146"/>
    <cellStyle name="常规 7" xfId="147"/>
    <cellStyle name="常规 8" xfId="148"/>
    <cellStyle name="常规 9" xfId="149"/>
    <cellStyle name="常规_2012年预算公开分析表（26个部门财政拨款三公经费）" xfId="150"/>
    <cellStyle name="常规_2013年国有资本经营预算完成情况表" xfId="151"/>
    <cellStyle name="常规_2017年县级预算表（公开）" xfId="152"/>
    <cellStyle name="常规_Sheet1" xfId="153"/>
    <cellStyle name="常规_表三" xfId="154"/>
    <cellStyle name="常规_企业职工养老保险预算表 (2)" xfId="155"/>
    <cellStyle name="常规_全省收入" xfId="156"/>
    <cellStyle name="好 2" xfId="157"/>
    <cellStyle name="汇总 2" xfId="158"/>
    <cellStyle name="检查单元格 2" xfId="159"/>
    <cellStyle name="解释性文本 2" xfId="160"/>
    <cellStyle name="警告文本 2" xfId="161"/>
    <cellStyle name="链接单元格 2" xfId="162"/>
    <cellStyle name="强调文字颜色 1 2" xfId="163"/>
    <cellStyle name="强调文字颜色 2 2" xfId="164"/>
    <cellStyle name="强调文字颜色 3 2" xfId="165"/>
    <cellStyle name="输入 2" xfId="166"/>
    <cellStyle name="注释 2" xfId="167"/>
    <cellStyle name="注释 3" xfId="168"/>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9"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6"/>
  <sheetViews>
    <sheetView workbookViewId="0">
      <selection activeCell="C5" sqref="C5"/>
    </sheetView>
  </sheetViews>
  <sheetFormatPr defaultColWidth="9" defaultRowHeight="14.25"/>
  <cols>
    <col min="1" max="1" width="77.625" style="1" customWidth="1"/>
    <col min="2" max="16384" width="9" style="1"/>
  </cols>
  <sheetData>
    <row r="1" ht="25.5" spans="1:1">
      <c r="A1" s="443" t="s">
        <v>0</v>
      </c>
    </row>
    <row r="2" ht="22.5" spans="1:1">
      <c r="A2" s="444" t="s">
        <v>1</v>
      </c>
    </row>
    <row r="3" spans="1:1">
      <c r="A3" s="198"/>
    </row>
    <row r="4" ht="18" customHeight="1" spans="1:1">
      <c r="A4" s="445" t="s">
        <v>2</v>
      </c>
    </row>
    <row r="5" ht="18" customHeight="1" spans="1:1">
      <c r="A5" s="445" t="s">
        <v>3</v>
      </c>
    </row>
    <row r="6" ht="18" customHeight="1" spans="1:1">
      <c r="A6" s="445" t="s">
        <v>4</v>
      </c>
    </row>
    <row r="7" ht="18" customHeight="1" spans="1:1">
      <c r="A7" s="445" t="s">
        <v>5</v>
      </c>
    </row>
    <row r="8" ht="18" customHeight="1" spans="1:1">
      <c r="A8" s="445" t="s">
        <v>6</v>
      </c>
    </row>
    <row r="9" ht="18" customHeight="1" spans="1:1">
      <c r="A9" s="445" t="s">
        <v>7</v>
      </c>
    </row>
    <row r="10" ht="18" customHeight="1" spans="1:1">
      <c r="A10" s="445" t="s">
        <v>8</v>
      </c>
    </row>
    <row r="11" ht="18" customHeight="1" spans="1:1">
      <c r="A11" s="445" t="s">
        <v>9</v>
      </c>
    </row>
    <row r="12" ht="18" customHeight="1" spans="1:1">
      <c r="A12" s="445" t="s">
        <v>10</v>
      </c>
    </row>
    <row r="13" ht="18" customHeight="1" spans="1:1">
      <c r="A13" s="445" t="s">
        <v>11</v>
      </c>
    </row>
    <row r="14" ht="18" customHeight="1" spans="1:1">
      <c r="A14" s="445" t="s">
        <v>12</v>
      </c>
    </row>
    <row r="15" ht="18" customHeight="1" spans="1:1">
      <c r="A15" s="445" t="s">
        <v>13</v>
      </c>
    </row>
    <row r="16" ht="18" customHeight="1" spans="1:1">
      <c r="A16" s="445" t="s">
        <v>14</v>
      </c>
    </row>
    <row r="17" ht="18" customHeight="1" spans="1:1">
      <c r="A17" s="445" t="s">
        <v>15</v>
      </c>
    </row>
    <row r="18" ht="18" customHeight="1" spans="1:1">
      <c r="A18" s="445" t="s">
        <v>16</v>
      </c>
    </row>
    <row r="19" ht="18" customHeight="1" spans="1:1">
      <c r="A19" s="445" t="s">
        <v>17</v>
      </c>
    </row>
    <row r="20" ht="18" customHeight="1" spans="1:1">
      <c r="A20" s="445" t="s">
        <v>18</v>
      </c>
    </row>
    <row r="21" ht="18" customHeight="1" spans="1:1">
      <c r="A21" s="445" t="s">
        <v>19</v>
      </c>
    </row>
    <row r="22" ht="18" customHeight="1" spans="1:1">
      <c r="A22" s="445" t="s">
        <v>20</v>
      </c>
    </row>
    <row r="23" ht="18" customHeight="1" spans="1:1">
      <c r="A23" s="445" t="s">
        <v>21</v>
      </c>
    </row>
    <row r="24" ht="18" customHeight="1" spans="1:1">
      <c r="A24" s="445" t="s">
        <v>22</v>
      </c>
    </row>
    <row r="25" ht="18" customHeight="1" spans="1:1">
      <c r="A25" s="445" t="s">
        <v>23</v>
      </c>
    </row>
    <row r="26" ht="18" customHeight="1" spans="1:1">
      <c r="A26" s="445" t="s">
        <v>24</v>
      </c>
    </row>
    <row r="27" ht="18" customHeight="1" spans="1:1">
      <c r="A27" s="445" t="s">
        <v>25</v>
      </c>
    </row>
    <row r="28" ht="18" customHeight="1" spans="1:1">
      <c r="A28" s="445" t="s">
        <v>26</v>
      </c>
    </row>
    <row r="29" ht="18" customHeight="1" spans="1:1">
      <c r="A29" s="445" t="s">
        <v>27</v>
      </c>
    </row>
    <row r="30" ht="18" customHeight="1" spans="1:1">
      <c r="A30" s="445" t="s">
        <v>28</v>
      </c>
    </row>
    <row r="31" ht="18" customHeight="1" spans="1:1">
      <c r="A31" s="445" t="s">
        <v>29</v>
      </c>
    </row>
    <row r="32" ht="18" customHeight="1" spans="1:1">
      <c r="A32" s="445" t="s">
        <v>30</v>
      </c>
    </row>
    <row r="33" ht="18" customHeight="1" spans="1:1">
      <c r="A33" s="445" t="s">
        <v>31</v>
      </c>
    </row>
    <row r="34" ht="18" customHeight="1" spans="1:1">
      <c r="A34" s="445" t="s">
        <v>32</v>
      </c>
    </row>
    <row r="35" ht="18" customHeight="1" spans="1:1">
      <c r="A35" s="445" t="s">
        <v>33</v>
      </c>
    </row>
    <row r="36" ht="18" customHeight="1" spans="1:1">
      <c r="A36" s="445" t="s">
        <v>34</v>
      </c>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J8"/>
  <sheetViews>
    <sheetView workbookViewId="0">
      <selection activeCell="M5" sqref="M5"/>
    </sheetView>
  </sheetViews>
  <sheetFormatPr defaultColWidth="8.75" defaultRowHeight="14.25" outlineLevelRow="7"/>
  <cols>
    <col min="1" max="1" width="7.75" style="1" customWidth="1"/>
    <col min="2" max="2" width="6.25" style="1" customWidth="1"/>
    <col min="3" max="3" width="10.25" style="1" customWidth="1"/>
    <col min="4" max="4" width="7.25" style="1" customWidth="1"/>
    <col min="5" max="5" width="6.625" style="1" customWidth="1"/>
    <col min="6" max="6" width="8.75" style="1"/>
    <col min="7" max="7" width="6.125" style="1" customWidth="1"/>
    <col min="8" max="8" width="8" style="1" customWidth="1"/>
    <col min="9" max="9" width="9.375" style="1" customWidth="1"/>
    <col min="10" max="10" width="5.625" style="1" customWidth="1"/>
    <col min="11" max="16384" width="8.75" style="1"/>
  </cols>
  <sheetData>
    <row r="1" spans="1:1">
      <c r="A1" s="2" t="s">
        <v>1492</v>
      </c>
    </row>
    <row r="2" ht="57" customHeight="1" spans="1:10">
      <c r="A2" s="249" t="s">
        <v>1493</v>
      </c>
      <c r="B2" s="249"/>
      <c r="C2" s="250"/>
      <c r="D2" s="250"/>
      <c r="E2" s="250"/>
      <c r="F2" s="250"/>
      <c r="G2" s="250"/>
      <c r="H2" s="250"/>
      <c r="I2" s="250"/>
      <c r="J2" s="250"/>
    </row>
    <row r="3" ht="24" customHeight="1" spans="1:10">
      <c r="A3" s="251"/>
      <c r="B3" s="252"/>
      <c r="C3" s="253"/>
      <c r="D3" s="253"/>
      <c r="E3" s="253"/>
      <c r="F3" s="253"/>
      <c r="G3" s="253"/>
      <c r="H3" s="253"/>
      <c r="I3" s="253"/>
      <c r="J3" s="263" t="s">
        <v>37</v>
      </c>
    </row>
    <row r="4" ht="55" customHeight="1" spans="1:10">
      <c r="A4" s="254" t="s">
        <v>1494</v>
      </c>
      <c r="B4" s="255" t="s">
        <v>1495</v>
      </c>
      <c r="C4" s="256"/>
      <c r="D4" s="257"/>
      <c r="E4" s="258" t="s">
        <v>1496</v>
      </c>
      <c r="F4" s="256"/>
      <c r="G4" s="257"/>
      <c r="H4" s="259" t="s">
        <v>1497</v>
      </c>
      <c r="I4" s="259"/>
      <c r="J4" s="259"/>
    </row>
    <row r="5" ht="57" customHeight="1" spans="1:10">
      <c r="A5" s="259"/>
      <c r="B5" s="259" t="s">
        <v>1498</v>
      </c>
      <c r="C5" s="259" t="s">
        <v>1499</v>
      </c>
      <c r="D5" s="259" t="s">
        <v>1500</v>
      </c>
      <c r="E5" s="259" t="s">
        <v>1498</v>
      </c>
      <c r="F5" s="259" t="s">
        <v>1499</v>
      </c>
      <c r="G5" s="259" t="s">
        <v>1500</v>
      </c>
      <c r="H5" s="259" t="s">
        <v>1498</v>
      </c>
      <c r="I5" s="259" t="s">
        <v>1499</v>
      </c>
      <c r="J5" s="259" t="s">
        <v>1500</v>
      </c>
    </row>
    <row r="6" ht="39" customHeight="1" spans="1:10">
      <c r="A6" s="260" t="s">
        <v>1501</v>
      </c>
      <c r="B6" s="261"/>
      <c r="C6" s="261"/>
      <c r="D6" s="261"/>
      <c r="E6" s="261"/>
      <c r="F6" s="261"/>
      <c r="G6" s="261"/>
      <c r="H6" s="261"/>
      <c r="I6" s="261"/>
      <c r="J6" s="135"/>
    </row>
    <row r="7" ht="39" customHeight="1" spans="1:10">
      <c r="A7" s="259" t="s">
        <v>1502</v>
      </c>
      <c r="B7" s="259"/>
      <c r="C7" s="259"/>
      <c r="D7" s="259"/>
      <c r="E7" s="259"/>
      <c r="F7" s="259"/>
      <c r="G7" s="259"/>
      <c r="H7" s="259"/>
      <c r="I7" s="259"/>
      <c r="J7" s="259"/>
    </row>
    <row r="8" ht="45" customHeight="1" spans="1:10">
      <c r="A8" s="262" t="s">
        <v>1503</v>
      </c>
      <c r="B8" s="262"/>
      <c r="C8" s="262"/>
      <c r="D8" s="262"/>
      <c r="E8" s="262"/>
      <c r="F8" s="262"/>
      <c r="G8" s="262"/>
      <c r="H8" s="262"/>
      <c r="I8" s="262"/>
      <c r="J8" s="262"/>
    </row>
  </sheetData>
  <mergeCells count="4">
    <mergeCell ref="A2:J2"/>
    <mergeCell ref="B4:D4"/>
    <mergeCell ref="E4:G4"/>
    <mergeCell ref="H4:J4"/>
  </mergeCells>
  <printOptions horizontalCentered="1"/>
  <pageMargins left="0.75" right="0.75" top="1" bottom="1" header="0.5" footer="0.5"/>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showZeros="0" workbookViewId="0">
      <selection activeCell="Q38" sqref="Q38"/>
    </sheetView>
  </sheetViews>
  <sheetFormatPr defaultColWidth="9" defaultRowHeight="14.25" outlineLevelCol="2"/>
  <cols>
    <col min="1" max="1" width="35.5" style="1" customWidth="1"/>
    <col min="2" max="2" width="20" style="1" customWidth="1"/>
    <col min="3" max="3" width="18.875" style="1" customWidth="1"/>
    <col min="4" max="16384" width="9" style="1"/>
  </cols>
  <sheetData>
    <row r="1" spans="1:3">
      <c r="A1" s="199" t="s">
        <v>1504</v>
      </c>
      <c r="B1" s="225"/>
      <c r="C1" s="198"/>
    </row>
    <row r="2" ht="25.5" spans="1:3">
      <c r="A2" s="141" t="s">
        <v>1505</v>
      </c>
      <c r="B2" s="141"/>
      <c r="C2" s="142"/>
    </row>
    <row r="3" spans="1:3">
      <c r="A3" s="226"/>
      <c r="B3" s="227"/>
      <c r="C3" s="228" t="s">
        <v>37</v>
      </c>
    </row>
    <row r="4" ht="27" spans="1:3">
      <c r="A4" s="229" t="s">
        <v>1506</v>
      </c>
      <c r="B4" s="230" t="s">
        <v>1507</v>
      </c>
      <c r="C4" s="230" t="s">
        <v>1508</v>
      </c>
    </row>
    <row r="5" spans="1:3">
      <c r="A5" s="247" t="s">
        <v>1509</v>
      </c>
      <c r="B5" s="246">
        <f>SUM(B6:B26)</f>
        <v>15475.224536</v>
      </c>
      <c r="C5" s="231">
        <v>50000</v>
      </c>
    </row>
    <row r="6" ht="15.75" spans="1:3">
      <c r="A6" s="243" t="s">
        <v>1510</v>
      </c>
      <c r="B6" s="248">
        <v>603.662252</v>
      </c>
      <c r="C6" s="237">
        <v>1504</v>
      </c>
    </row>
    <row r="7" ht="15.75" spans="1:3">
      <c r="A7" s="243" t="s">
        <v>1511</v>
      </c>
      <c r="B7" s="65"/>
      <c r="C7" s="237">
        <v>0</v>
      </c>
    </row>
    <row r="8" ht="15.75" spans="1:3">
      <c r="A8" s="243" t="s">
        <v>1512</v>
      </c>
      <c r="B8" s="248">
        <v>21.97</v>
      </c>
      <c r="C8" s="237">
        <v>100</v>
      </c>
    </row>
    <row r="9" ht="15.75" spans="1:3">
      <c r="A9" s="243" t="s">
        <v>1513</v>
      </c>
      <c r="B9" s="248">
        <v>50.924</v>
      </c>
      <c r="C9" s="237">
        <v>100</v>
      </c>
    </row>
    <row r="10" ht="15.75" spans="1:3">
      <c r="A10" s="243" t="s">
        <v>1514</v>
      </c>
      <c r="B10" s="248">
        <v>183.450414</v>
      </c>
      <c r="C10" s="237">
        <v>500</v>
      </c>
    </row>
    <row r="11" ht="15.75" spans="1:3">
      <c r="A11" s="243" t="s">
        <v>1515</v>
      </c>
      <c r="B11" s="248">
        <v>29.98</v>
      </c>
      <c r="C11" s="237">
        <v>150</v>
      </c>
    </row>
    <row r="12" ht="15.75" spans="1:3">
      <c r="A12" s="243" t="s">
        <v>1516</v>
      </c>
      <c r="B12" s="248">
        <v>127.446148</v>
      </c>
      <c r="C12" s="237">
        <v>800</v>
      </c>
    </row>
    <row r="13" ht="15.75" spans="1:3">
      <c r="A13" s="243" t="s">
        <v>1517</v>
      </c>
      <c r="B13" s="248">
        <v>484.601941</v>
      </c>
      <c r="C13" s="237">
        <v>800</v>
      </c>
    </row>
    <row r="14" ht="15.75" spans="1:3">
      <c r="A14" s="243" t="s">
        <v>1518</v>
      </c>
      <c r="B14" s="248">
        <v>467.533669</v>
      </c>
      <c r="C14" s="237">
        <v>800</v>
      </c>
    </row>
    <row r="15" ht="15.75" spans="1:3">
      <c r="A15" s="243" t="s">
        <v>1519</v>
      </c>
      <c r="B15" s="248">
        <v>674.525</v>
      </c>
      <c r="C15" s="237">
        <v>7000</v>
      </c>
    </row>
    <row r="16" ht="15.75" spans="1:3">
      <c r="A16" s="243" t="s">
        <v>1520</v>
      </c>
      <c r="B16" s="248">
        <v>106.1</v>
      </c>
      <c r="C16" s="237">
        <v>5000</v>
      </c>
    </row>
    <row r="17" ht="15.75" spans="1:3">
      <c r="A17" s="243" t="s">
        <v>1521</v>
      </c>
      <c r="B17" s="248">
        <v>3912.186749</v>
      </c>
      <c r="C17" s="237">
        <v>11000</v>
      </c>
    </row>
    <row r="18" ht="15.75" spans="1:3">
      <c r="A18" s="243" t="s">
        <v>1522</v>
      </c>
      <c r="B18" s="248">
        <v>6008.675779</v>
      </c>
      <c r="C18" s="237">
        <v>13200</v>
      </c>
    </row>
    <row r="19" ht="15.75" spans="1:3">
      <c r="A19" s="243" t="s">
        <v>1523</v>
      </c>
      <c r="B19" s="248">
        <v>1229.968784</v>
      </c>
      <c r="C19" s="237">
        <v>1500</v>
      </c>
    </row>
    <row r="20" ht="15.75" spans="1:3">
      <c r="A20" s="243" t="s">
        <v>1524</v>
      </c>
      <c r="B20" s="248">
        <v>91.6</v>
      </c>
      <c r="C20" s="237">
        <v>700</v>
      </c>
    </row>
    <row r="21" ht="15.75" spans="1:3">
      <c r="A21" s="243" t="s">
        <v>1525</v>
      </c>
      <c r="B21" s="248">
        <v>45.51</v>
      </c>
      <c r="C21" s="237">
        <v>46</v>
      </c>
    </row>
    <row r="22" ht="15.75" spans="1:3">
      <c r="A22" s="243" t="s">
        <v>1526</v>
      </c>
      <c r="B22" s="248">
        <v>1060.5244</v>
      </c>
      <c r="C22" s="237">
        <v>1800</v>
      </c>
    </row>
    <row r="23" ht="15.75" spans="1:3">
      <c r="A23" s="243" t="s">
        <v>1527</v>
      </c>
      <c r="B23" s="248">
        <v>100</v>
      </c>
      <c r="C23" s="237">
        <v>2000</v>
      </c>
    </row>
    <row r="24" ht="15.75" spans="1:3">
      <c r="A24" s="243" t="s">
        <v>1528</v>
      </c>
      <c r="B24" s="248">
        <v>51.68</v>
      </c>
      <c r="C24" s="237">
        <v>500</v>
      </c>
    </row>
    <row r="25" ht="15.75" spans="1:3">
      <c r="A25" s="243" t="s">
        <v>1529</v>
      </c>
      <c r="B25" s="248">
        <v>220.8854</v>
      </c>
      <c r="C25" s="237">
        <v>2500</v>
      </c>
    </row>
    <row r="26" spans="1:3">
      <c r="A26" s="243" t="s">
        <v>1530</v>
      </c>
      <c r="B26" s="248">
        <v>4</v>
      </c>
      <c r="C26" s="69">
        <v>0</v>
      </c>
    </row>
  </sheetData>
  <mergeCells count="1">
    <mergeCell ref="A2:C2"/>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G110"/>
  <sheetViews>
    <sheetView view="pageBreakPreview" zoomScaleNormal="100" workbookViewId="0">
      <selection activeCell="B8" sqref="B8"/>
    </sheetView>
  </sheetViews>
  <sheetFormatPr defaultColWidth="9" defaultRowHeight="14.25" outlineLevelCol="6"/>
  <cols>
    <col min="1" max="1" width="35.5" style="1" customWidth="1"/>
    <col min="2" max="2" width="20" style="224" customWidth="1"/>
    <col min="3" max="3" width="18.875" style="224" customWidth="1"/>
    <col min="4" max="4" width="9" style="1"/>
    <col min="5" max="5" width="33.75" style="1" customWidth="1"/>
    <col min="6" max="16384" width="9" style="1"/>
  </cols>
  <sheetData>
    <row r="1" spans="1:3">
      <c r="A1" s="199" t="s">
        <v>1531</v>
      </c>
      <c r="B1" s="225"/>
      <c r="C1" s="198"/>
    </row>
    <row r="2" ht="37" customHeight="1" spans="1:3">
      <c r="A2" s="141" t="s">
        <v>1532</v>
      </c>
      <c r="B2" s="141"/>
      <c r="C2" s="142"/>
    </row>
    <row r="3" spans="1:3">
      <c r="A3" s="226"/>
      <c r="B3" s="227"/>
      <c r="C3" s="228" t="s">
        <v>37</v>
      </c>
    </row>
    <row r="4" ht="45" customHeight="1" spans="1:3">
      <c r="A4" s="229" t="s">
        <v>1506</v>
      </c>
      <c r="B4" s="230" t="s">
        <v>1507</v>
      </c>
      <c r="C4" s="230" t="s">
        <v>1508</v>
      </c>
    </row>
    <row r="5" ht="16" customHeight="1" spans="1:6">
      <c r="A5" s="229" t="s">
        <v>1509</v>
      </c>
      <c r="B5" s="231">
        <f>B6+B24+B26+B28+B34+B39+B46+B56+B63+B69+B72+B80+B83+B88+B92+B95+B97+B99+B101+B106</f>
        <v>15475.224536</v>
      </c>
      <c r="C5" s="231">
        <v>50000</v>
      </c>
      <c r="E5" s="232"/>
      <c r="F5" s="233"/>
    </row>
    <row r="6" ht="16" customHeight="1" spans="1:7">
      <c r="A6" s="234" t="s">
        <v>1510</v>
      </c>
      <c r="B6" s="235">
        <v>603.662252</v>
      </c>
      <c r="C6" s="235">
        <v>1504</v>
      </c>
      <c r="E6" s="232"/>
      <c r="F6" s="233"/>
      <c r="G6" s="232"/>
    </row>
    <row r="7" ht="16" customHeight="1" spans="1:7">
      <c r="A7" s="236" t="s">
        <v>1533</v>
      </c>
      <c r="B7" s="237">
        <v>10</v>
      </c>
      <c r="C7" s="237">
        <v>20</v>
      </c>
      <c r="E7" s="232"/>
      <c r="F7" s="233"/>
      <c r="G7" s="232"/>
    </row>
    <row r="8" ht="16" customHeight="1" spans="1:3">
      <c r="A8" s="238" t="s">
        <v>1534</v>
      </c>
      <c r="B8" s="239"/>
      <c r="C8" s="239">
        <v>14</v>
      </c>
    </row>
    <row r="9" ht="16" customHeight="1" spans="1:3">
      <c r="A9" s="238" t="s">
        <v>1535</v>
      </c>
      <c r="B9" s="239">
        <v>295</v>
      </c>
      <c r="C9" s="239">
        <v>870</v>
      </c>
    </row>
    <row r="10" ht="16" customHeight="1" spans="1:3">
      <c r="A10" s="240" t="s">
        <v>1536</v>
      </c>
      <c r="B10" s="239">
        <v>34</v>
      </c>
      <c r="C10" s="239">
        <v>50</v>
      </c>
    </row>
    <row r="11" ht="16" customHeight="1" spans="1:3">
      <c r="A11" s="241" t="s">
        <v>1537</v>
      </c>
      <c r="B11" s="239">
        <v>62</v>
      </c>
      <c r="C11" s="239">
        <v>100</v>
      </c>
    </row>
    <row r="12" ht="16" customHeight="1" spans="1:3">
      <c r="A12" s="240" t="s">
        <v>1538</v>
      </c>
      <c r="B12" s="239">
        <v>3</v>
      </c>
      <c r="C12" s="239"/>
    </row>
    <row r="13" ht="16" customHeight="1" spans="1:3">
      <c r="A13" s="240" t="s">
        <v>1539</v>
      </c>
      <c r="B13" s="239"/>
      <c r="C13" s="239"/>
    </row>
    <row r="14" ht="16" customHeight="1" spans="1:3">
      <c r="A14" s="240" t="s">
        <v>1540</v>
      </c>
      <c r="B14" s="239"/>
      <c r="C14" s="239">
        <v>200</v>
      </c>
    </row>
    <row r="15" ht="16" customHeight="1" spans="1:3">
      <c r="A15" s="240" t="s">
        <v>1541</v>
      </c>
      <c r="B15" s="239"/>
      <c r="C15" s="239"/>
    </row>
    <row r="16" ht="16" customHeight="1" spans="1:3">
      <c r="A16" s="240" t="s">
        <v>1542</v>
      </c>
      <c r="B16" s="239">
        <v>86</v>
      </c>
      <c r="C16" s="239"/>
    </row>
    <row r="17" ht="16" customHeight="1" spans="1:3">
      <c r="A17" s="240" t="s">
        <v>1543</v>
      </c>
      <c r="B17" s="239">
        <v>10</v>
      </c>
      <c r="C17" s="239">
        <v>10</v>
      </c>
    </row>
    <row r="18" ht="16" customHeight="1" spans="1:3">
      <c r="A18" s="240" t="s">
        <v>1544</v>
      </c>
      <c r="B18" s="239">
        <v>19</v>
      </c>
      <c r="C18" s="239">
        <v>30</v>
      </c>
    </row>
    <row r="19" ht="16" customHeight="1" spans="1:3">
      <c r="A19" s="240" t="s">
        <v>1545</v>
      </c>
      <c r="B19" s="239">
        <v>20</v>
      </c>
      <c r="C19" s="239">
        <v>30</v>
      </c>
    </row>
    <row r="20" ht="16" customHeight="1" spans="1:3">
      <c r="A20" s="240" t="s">
        <v>1546</v>
      </c>
      <c r="B20" s="239">
        <v>24</v>
      </c>
      <c r="C20" s="239">
        <v>80</v>
      </c>
    </row>
    <row r="21" ht="16" customHeight="1" spans="1:3">
      <c r="A21" s="240" t="s">
        <v>1547</v>
      </c>
      <c r="B21" s="239">
        <v>17</v>
      </c>
      <c r="C21" s="239"/>
    </row>
    <row r="22" ht="16" customHeight="1" spans="1:3">
      <c r="A22" s="238" t="s">
        <v>1548</v>
      </c>
      <c r="B22" s="239">
        <v>24</v>
      </c>
      <c r="C22" s="239">
        <v>100</v>
      </c>
    </row>
    <row r="23" ht="16" customHeight="1" spans="1:3">
      <c r="A23" s="238" t="s">
        <v>1549</v>
      </c>
      <c r="B23" s="239"/>
      <c r="C23" s="239"/>
    </row>
    <row r="24" ht="16" customHeight="1" spans="1:7">
      <c r="A24" s="234" t="s">
        <v>1512</v>
      </c>
      <c r="B24" s="235">
        <v>21.97</v>
      </c>
      <c r="C24" s="235">
        <v>100</v>
      </c>
      <c r="E24" s="232"/>
      <c r="F24" s="233"/>
      <c r="G24" s="232"/>
    </row>
    <row r="25" ht="16" customHeight="1" spans="1:3">
      <c r="A25" s="240" t="s">
        <v>1550</v>
      </c>
      <c r="B25" s="239">
        <v>22</v>
      </c>
      <c r="C25" s="239">
        <v>100</v>
      </c>
    </row>
    <row r="26" ht="16" customHeight="1" spans="1:7">
      <c r="A26" s="234" t="s">
        <v>1513</v>
      </c>
      <c r="B26" s="235">
        <v>50.924</v>
      </c>
      <c r="C26" s="235">
        <v>100</v>
      </c>
      <c r="E26" s="232"/>
      <c r="F26" s="233"/>
      <c r="G26" s="232"/>
    </row>
    <row r="27" ht="16" customHeight="1" spans="1:3">
      <c r="A27" s="240" t="s">
        <v>1551</v>
      </c>
      <c r="B27" s="237">
        <v>51</v>
      </c>
      <c r="C27" s="237">
        <v>100</v>
      </c>
    </row>
    <row r="28" ht="16" customHeight="1" spans="1:7">
      <c r="A28" s="234" t="s">
        <v>1514</v>
      </c>
      <c r="B28" s="235">
        <v>183.450414</v>
      </c>
      <c r="C28" s="235">
        <v>500</v>
      </c>
      <c r="E28" s="232"/>
      <c r="F28" s="232"/>
      <c r="G28" s="232"/>
    </row>
    <row r="29" ht="16" customHeight="1" spans="1:7">
      <c r="A29" s="236" t="s">
        <v>1552</v>
      </c>
      <c r="B29" s="235">
        <v>0</v>
      </c>
      <c r="C29" s="237">
        <v>70</v>
      </c>
      <c r="E29" s="232"/>
      <c r="F29" s="232"/>
      <c r="G29" s="232"/>
    </row>
    <row r="30" ht="16" customHeight="1" spans="1:3">
      <c r="A30" s="238" t="s">
        <v>1553</v>
      </c>
      <c r="B30" s="237">
        <v>172</v>
      </c>
      <c r="C30" s="237">
        <v>350</v>
      </c>
    </row>
    <row r="31" ht="16" customHeight="1" spans="1:3">
      <c r="A31" s="238" t="s">
        <v>1554</v>
      </c>
      <c r="B31" s="237">
        <v>0</v>
      </c>
      <c r="C31" s="237">
        <v>70</v>
      </c>
    </row>
    <row r="32" ht="16" customHeight="1" spans="1:3">
      <c r="A32" s="238" t="s">
        <v>1275</v>
      </c>
      <c r="B32" s="237"/>
      <c r="C32" s="237"/>
    </row>
    <row r="33" ht="16" customHeight="1" spans="1:3">
      <c r="A33" s="238" t="s">
        <v>1555</v>
      </c>
      <c r="B33" s="237">
        <v>11</v>
      </c>
      <c r="C33" s="237">
        <v>10</v>
      </c>
    </row>
    <row r="34" ht="16" customHeight="1" spans="1:7">
      <c r="A34" s="234" t="s">
        <v>1515</v>
      </c>
      <c r="B34" s="235">
        <v>29.98</v>
      </c>
      <c r="C34" s="235">
        <v>150</v>
      </c>
      <c r="E34" s="232"/>
      <c r="F34" s="233"/>
      <c r="G34" s="232"/>
    </row>
    <row r="35" ht="16" customHeight="1" spans="1:3">
      <c r="A35" s="240" t="s">
        <v>1556</v>
      </c>
      <c r="B35" s="237">
        <v>20</v>
      </c>
      <c r="C35" s="237">
        <v>40</v>
      </c>
    </row>
    <row r="36" ht="16" customHeight="1" spans="1:3">
      <c r="A36" s="240" t="s">
        <v>1557</v>
      </c>
      <c r="B36" s="237">
        <v>7</v>
      </c>
      <c r="C36" s="237">
        <v>40</v>
      </c>
    </row>
    <row r="37" ht="16" customHeight="1" spans="1:3">
      <c r="A37" s="238" t="s">
        <v>1558</v>
      </c>
      <c r="B37" s="237">
        <v>3</v>
      </c>
      <c r="C37" s="237"/>
    </row>
    <row r="38" ht="16" customHeight="1" spans="1:3">
      <c r="A38" s="238" t="s">
        <v>1559</v>
      </c>
      <c r="B38" s="237"/>
      <c r="C38" s="237">
        <v>70</v>
      </c>
    </row>
    <row r="39" ht="16" customHeight="1" spans="1:7">
      <c r="A39" s="234" t="s">
        <v>1516</v>
      </c>
      <c r="B39" s="235">
        <v>127.446148</v>
      </c>
      <c r="C39" s="235">
        <v>800</v>
      </c>
      <c r="E39" s="232"/>
      <c r="F39" s="233"/>
      <c r="G39" s="232"/>
    </row>
    <row r="40" ht="16" customHeight="1" spans="1:3">
      <c r="A40" s="236" t="s">
        <v>1560</v>
      </c>
      <c r="B40" s="237">
        <v>5</v>
      </c>
      <c r="C40" s="237">
        <v>160</v>
      </c>
    </row>
    <row r="41" ht="16" customHeight="1" spans="1:3">
      <c r="A41" s="236" t="s">
        <v>1561</v>
      </c>
      <c r="B41" s="237">
        <v>102</v>
      </c>
      <c r="C41" s="237">
        <v>600</v>
      </c>
    </row>
    <row r="42" ht="16" customHeight="1" spans="1:3">
      <c r="A42" s="236" t="s">
        <v>1562</v>
      </c>
      <c r="B42" s="237"/>
      <c r="C42" s="237"/>
    </row>
    <row r="43" ht="16" customHeight="1" spans="1:3">
      <c r="A43" s="236" t="s">
        <v>1563</v>
      </c>
      <c r="B43" s="237"/>
      <c r="C43" s="237"/>
    </row>
    <row r="44" ht="16" customHeight="1" spans="1:3">
      <c r="A44" s="236" t="s">
        <v>1564</v>
      </c>
      <c r="B44" s="237">
        <v>8</v>
      </c>
      <c r="C44" s="237"/>
    </row>
    <row r="45" ht="16" customHeight="1" spans="1:3">
      <c r="A45" s="236" t="s">
        <v>1565</v>
      </c>
      <c r="B45" s="237">
        <v>12</v>
      </c>
      <c r="C45" s="237">
        <v>40</v>
      </c>
    </row>
    <row r="46" ht="16" customHeight="1" spans="1:7">
      <c r="A46" s="234" t="s">
        <v>1517</v>
      </c>
      <c r="B46" s="235">
        <v>484.601941</v>
      </c>
      <c r="C46" s="235">
        <v>800</v>
      </c>
      <c r="E46" s="232"/>
      <c r="F46" s="233"/>
      <c r="G46" s="232"/>
    </row>
    <row r="47" ht="16" customHeight="1" spans="1:7">
      <c r="A47" s="236" t="s">
        <v>1566</v>
      </c>
      <c r="B47" s="235"/>
      <c r="C47" s="237">
        <v>20</v>
      </c>
      <c r="E47" s="232"/>
      <c r="F47" s="233"/>
      <c r="G47" s="232"/>
    </row>
    <row r="48" ht="16" customHeight="1" spans="1:3">
      <c r="A48" s="236" t="s">
        <v>1567</v>
      </c>
      <c r="B48" s="237"/>
      <c r="C48" s="237">
        <v>250</v>
      </c>
    </row>
    <row r="49" ht="16" customHeight="1" spans="1:3">
      <c r="A49" s="236" t="s">
        <v>1568</v>
      </c>
      <c r="B49" s="237"/>
      <c r="C49" s="237">
        <v>60</v>
      </c>
    </row>
    <row r="50" ht="16" customHeight="1" spans="1:3">
      <c r="A50" s="236" t="s">
        <v>1569</v>
      </c>
      <c r="B50" s="237">
        <v>24</v>
      </c>
      <c r="C50" s="237">
        <v>20</v>
      </c>
    </row>
    <row r="51" ht="16" customHeight="1" spans="1:3">
      <c r="A51" s="236" t="s">
        <v>1570</v>
      </c>
      <c r="B51" s="237"/>
      <c r="C51" s="237">
        <v>10</v>
      </c>
    </row>
    <row r="52" ht="16" customHeight="1" spans="1:3">
      <c r="A52" s="236" t="s">
        <v>1571</v>
      </c>
      <c r="B52" s="237">
        <v>302</v>
      </c>
      <c r="C52" s="237">
        <v>360</v>
      </c>
    </row>
    <row r="53" ht="16" customHeight="1" spans="1:3">
      <c r="A53" s="236" t="s">
        <v>1572</v>
      </c>
      <c r="B53" s="237">
        <v>2</v>
      </c>
      <c r="C53" s="237"/>
    </row>
    <row r="54" ht="16" customHeight="1" spans="1:3">
      <c r="A54" s="236" t="s">
        <v>1573</v>
      </c>
      <c r="B54" s="237">
        <v>57</v>
      </c>
      <c r="C54" s="237">
        <v>80</v>
      </c>
    </row>
    <row r="55" ht="16" customHeight="1" spans="1:3">
      <c r="A55" s="236" t="s">
        <v>1574</v>
      </c>
      <c r="B55" s="237">
        <v>100</v>
      </c>
      <c r="C55" s="237"/>
    </row>
    <row r="56" ht="16" customHeight="1" spans="1:7">
      <c r="A56" s="234" t="s">
        <v>1518</v>
      </c>
      <c r="B56" s="235">
        <v>467.533669</v>
      </c>
      <c r="C56" s="235">
        <v>800</v>
      </c>
      <c r="E56" s="232"/>
      <c r="F56" s="233"/>
      <c r="G56" s="232"/>
    </row>
    <row r="57" ht="16" customHeight="1" spans="1:3">
      <c r="A57" s="236" t="s">
        <v>1575</v>
      </c>
      <c r="B57" s="237"/>
      <c r="C57" s="237"/>
    </row>
    <row r="58" ht="16" customHeight="1" spans="1:3">
      <c r="A58" s="236" t="s">
        <v>1576</v>
      </c>
      <c r="B58" s="237">
        <v>392</v>
      </c>
      <c r="C58" s="237">
        <v>730</v>
      </c>
    </row>
    <row r="59" ht="16" customHeight="1" spans="1:3">
      <c r="A59" s="236" t="s">
        <v>1577</v>
      </c>
      <c r="B59" s="237">
        <v>48</v>
      </c>
      <c r="C59" s="237">
        <v>70</v>
      </c>
    </row>
    <row r="60" ht="16" customHeight="1" spans="1:3">
      <c r="A60" s="242" t="s">
        <v>1578</v>
      </c>
      <c r="B60" s="237">
        <v>12</v>
      </c>
      <c r="C60" s="237"/>
    </row>
    <row r="61" ht="16" customHeight="1" spans="1:3">
      <c r="A61" s="242" t="s">
        <v>1579</v>
      </c>
      <c r="B61" s="237">
        <v>16</v>
      </c>
      <c r="C61" s="237"/>
    </row>
    <row r="62" ht="16" customHeight="1" spans="1:3">
      <c r="A62" s="242" t="s">
        <v>1580</v>
      </c>
      <c r="B62" s="237"/>
      <c r="C62" s="237"/>
    </row>
    <row r="63" ht="16" customHeight="1" spans="1:7">
      <c r="A63" s="243" t="s">
        <v>1519</v>
      </c>
      <c r="B63" s="235">
        <v>674.525</v>
      </c>
      <c r="C63" s="235">
        <v>7000</v>
      </c>
      <c r="E63" s="232"/>
      <c r="F63" s="233"/>
      <c r="G63" s="232"/>
    </row>
    <row r="64" ht="16" customHeight="1" spans="1:3">
      <c r="A64" s="242" t="s">
        <v>1581</v>
      </c>
      <c r="B64" s="237">
        <v>10</v>
      </c>
      <c r="C64" s="237">
        <v>1100</v>
      </c>
    </row>
    <row r="65" ht="16" customHeight="1" spans="1:3">
      <c r="A65" s="242" t="s">
        <v>1582</v>
      </c>
      <c r="B65" s="237">
        <v>13</v>
      </c>
      <c r="C65" s="237">
        <v>4600</v>
      </c>
    </row>
    <row r="66" ht="16" customHeight="1" spans="1:3">
      <c r="A66" s="242" t="s">
        <v>1583</v>
      </c>
      <c r="B66" s="237">
        <v>35</v>
      </c>
      <c r="C66" s="237"/>
    </row>
    <row r="67" ht="16" customHeight="1" spans="1:3">
      <c r="A67" s="242" t="s">
        <v>1584</v>
      </c>
      <c r="B67" s="237">
        <v>140</v>
      </c>
      <c r="C67" s="237"/>
    </row>
    <row r="68" ht="16" customHeight="1" spans="1:3">
      <c r="A68" s="242" t="s">
        <v>1585</v>
      </c>
      <c r="B68" s="237">
        <v>477</v>
      </c>
      <c r="C68" s="237">
        <v>1300</v>
      </c>
    </row>
    <row r="69" ht="16" customHeight="1" spans="1:7">
      <c r="A69" s="243" t="s">
        <v>1520</v>
      </c>
      <c r="B69" s="235">
        <v>106.1</v>
      </c>
      <c r="C69" s="235">
        <v>5000</v>
      </c>
      <c r="E69" s="232"/>
      <c r="F69" s="233"/>
      <c r="G69" s="232"/>
    </row>
    <row r="70" ht="16" customHeight="1" spans="1:3">
      <c r="A70" s="242" t="s">
        <v>1586</v>
      </c>
      <c r="B70" s="237">
        <v>22</v>
      </c>
      <c r="C70" s="237">
        <v>4800</v>
      </c>
    </row>
    <row r="71" ht="16" customHeight="1" spans="1:3">
      <c r="A71" s="242" t="s">
        <v>1587</v>
      </c>
      <c r="B71" s="237">
        <v>84</v>
      </c>
      <c r="C71" s="237">
        <v>200</v>
      </c>
    </row>
    <row r="72" ht="16" customHeight="1" spans="1:7">
      <c r="A72" s="243" t="s">
        <v>1521</v>
      </c>
      <c r="B72" s="235">
        <v>3912.186749</v>
      </c>
      <c r="C72" s="235">
        <v>11000</v>
      </c>
      <c r="E72" s="232"/>
      <c r="F72" s="233"/>
      <c r="G72" s="232"/>
    </row>
    <row r="73" ht="16" customHeight="1" spans="1:3">
      <c r="A73" s="242" t="s">
        <v>1588</v>
      </c>
      <c r="B73" s="237">
        <v>849</v>
      </c>
      <c r="C73" s="237">
        <v>4000</v>
      </c>
    </row>
    <row r="74" ht="16" customHeight="1" spans="1:3">
      <c r="A74" s="242" t="s">
        <v>1589</v>
      </c>
      <c r="B74" s="237">
        <v>332</v>
      </c>
      <c r="C74" s="237">
        <v>1200</v>
      </c>
    </row>
    <row r="75" ht="16" customHeight="1" spans="1:3">
      <c r="A75" s="242" t="s">
        <v>1590</v>
      </c>
      <c r="B75" s="237">
        <v>93</v>
      </c>
      <c r="C75" s="237">
        <v>1500</v>
      </c>
    </row>
    <row r="76" ht="16" customHeight="1" spans="1:3">
      <c r="A76" s="242" t="s">
        <v>1591</v>
      </c>
      <c r="B76" s="237">
        <v>170</v>
      </c>
      <c r="C76" s="237">
        <v>1000</v>
      </c>
    </row>
    <row r="77" ht="16" customHeight="1" spans="1:3">
      <c r="A77" s="242" t="s">
        <v>1592</v>
      </c>
      <c r="B77" s="237">
        <v>1625</v>
      </c>
      <c r="C77" s="237">
        <v>2000</v>
      </c>
    </row>
    <row r="78" ht="16" customHeight="1" spans="1:3">
      <c r="A78" s="242" t="s">
        <v>1593</v>
      </c>
      <c r="B78" s="237">
        <v>479</v>
      </c>
      <c r="C78" s="237">
        <v>650</v>
      </c>
    </row>
    <row r="79" ht="16" customHeight="1" spans="1:3">
      <c r="A79" s="242" t="s">
        <v>1594</v>
      </c>
      <c r="B79" s="237">
        <v>364</v>
      </c>
      <c r="C79" s="237">
        <v>650</v>
      </c>
    </row>
    <row r="80" ht="16" customHeight="1" spans="1:7">
      <c r="A80" s="243" t="s">
        <v>1522</v>
      </c>
      <c r="B80" s="235">
        <v>6008.675779</v>
      </c>
      <c r="C80" s="235">
        <v>13200</v>
      </c>
      <c r="E80" s="232"/>
      <c r="F80" s="233"/>
      <c r="G80" s="232"/>
    </row>
    <row r="81" ht="16" customHeight="1" spans="1:3">
      <c r="A81" s="242" t="s">
        <v>1595</v>
      </c>
      <c r="B81" s="237">
        <v>5999</v>
      </c>
      <c r="C81" s="237">
        <v>13200</v>
      </c>
    </row>
    <row r="82" ht="16" customHeight="1" spans="1:3">
      <c r="A82" s="242" t="s">
        <v>1596</v>
      </c>
      <c r="B82" s="237">
        <v>10</v>
      </c>
      <c r="C82" s="237"/>
    </row>
    <row r="83" ht="16" customHeight="1" spans="1:7">
      <c r="A83" s="243" t="s">
        <v>1523</v>
      </c>
      <c r="B83" s="235">
        <v>1229.968784</v>
      </c>
      <c r="C83" s="235">
        <v>1500</v>
      </c>
      <c r="E83" s="232"/>
      <c r="F83" s="233"/>
      <c r="G83" s="232"/>
    </row>
    <row r="84" ht="16" customHeight="1" spans="1:3">
      <c r="A84" s="242" t="s">
        <v>1597</v>
      </c>
      <c r="B84" s="237">
        <v>245</v>
      </c>
      <c r="C84" s="237">
        <v>300</v>
      </c>
    </row>
    <row r="85" ht="16" customHeight="1" spans="1:3">
      <c r="A85" s="242" t="s">
        <v>1598</v>
      </c>
      <c r="B85" s="237"/>
      <c r="C85" s="237">
        <v>320</v>
      </c>
    </row>
    <row r="86" ht="16" customHeight="1" spans="1:3">
      <c r="A86" s="242" t="s">
        <v>1599</v>
      </c>
      <c r="B86" s="237">
        <v>120</v>
      </c>
      <c r="C86" s="237"/>
    </row>
    <row r="87" ht="16" customHeight="1" spans="1:3">
      <c r="A87" s="242" t="s">
        <v>1600</v>
      </c>
      <c r="B87" s="237">
        <v>865</v>
      </c>
      <c r="C87" s="237">
        <v>880</v>
      </c>
    </row>
    <row r="88" ht="16" customHeight="1" spans="1:7">
      <c r="A88" s="243" t="s">
        <v>1524</v>
      </c>
      <c r="B88" s="235">
        <v>91.6</v>
      </c>
      <c r="C88" s="235">
        <v>700</v>
      </c>
      <c r="E88" s="232"/>
      <c r="F88" s="233"/>
      <c r="G88" s="232"/>
    </row>
    <row r="89" ht="16" customHeight="1" spans="1:3">
      <c r="A89" s="242" t="s">
        <v>1601</v>
      </c>
      <c r="B89" s="237">
        <v>72</v>
      </c>
      <c r="C89" s="237">
        <v>600</v>
      </c>
    </row>
    <row r="90" ht="16" customHeight="1" spans="1:3">
      <c r="A90" s="242" t="s">
        <v>1602</v>
      </c>
      <c r="B90" s="237">
        <v>20</v>
      </c>
      <c r="C90" s="237"/>
    </row>
    <row r="91" ht="16" customHeight="1" spans="1:3">
      <c r="A91" s="242" t="s">
        <v>1603</v>
      </c>
      <c r="B91" s="237"/>
      <c r="C91" s="237">
        <v>100</v>
      </c>
    </row>
    <row r="92" ht="16" customHeight="1" spans="1:7">
      <c r="A92" s="243" t="s">
        <v>1525</v>
      </c>
      <c r="B92" s="235">
        <v>45.51</v>
      </c>
      <c r="C92" s="235">
        <v>46</v>
      </c>
      <c r="E92" s="232"/>
      <c r="F92" s="233"/>
      <c r="G92" s="232"/>
    </row>
    <row r="93" ht="16" customHeight="1" spans="1:3">
      <c r="A93" s="242" t="s">
        <v>1604</v>
      </c>
      <c r="B93" s="244">
        <v>41</v>
      </c>
      <c r="C93" s="244"/>
    </row>
    <row r="94" ht="16" customHeight="1" spans="1:3">
      <c r="A94" s="242" t="s">
        <v>1605</v>
      </c>
      <c r="B94" s="244">
        <v>5</v>
      </c>
      <c r="C94" s="244">
        <v>46</v>
      </c>
    </row>
    <row r="95" ht="16" customHeight="1" spans="1:7">
      <c r="A95" s="243" t="s">
        <v>1526</v>
      </c>
      <c r="B95" s="235">
        <v>1060.5244</v>
      </c>
      <c r="C95" s="235">
        <v>1800</v>
      </c>
      <c r="E95" s="232"/>
      <c r="F95" s="233"/>
      <c r="G95" s="232"/>
    </row>
    <row r="96" ht="16" customHeight="1" spans="1:3">
      <c r="A96" s="242" t="s">
        <v>1606</v>
      </c>
      <c r="B96" s="244">
        <v>1061</v>
      </c>
      <c r="C96" s="244">
        <v>1800</v>
      </c>
    </row>
    <row r="97" ht="16" customHeight="1" spans="1:7">
      <c r="A97" s="243" t="s">
        <v>1527</v>
      </c>
      <c r="B97" s="235">
        <v>100</v>
      </c>
      <c r="C97" s="235">
        <v>2000</v>
      </c>
      <c r="E97" s="232"/>
      <c r="F97" s="233"/>
      <c r="G97" s="232"/>
    </row>
    <row r="98" ht="16" customHeight="1" spans="1:3">
      <c r="A98" s="242" t="s">
        <v>1607</v>
      </c>
      <c r="B98" s="244">
        <v>100</v>
      </c>
      <c r="C98" s="244">
        <v>2000</v>
      </c>
    </row>
    <row r="99" ht="16" customHeight="1" spans="1:7">
      <c r="A99" s="243" t="s">
        <v>1528</v>
      </c>
      <c r="B99" s="235">
        <v>51.68</v>
      </c>
      <c r="C99" s="235">
        <v>500</v>
      </c>
      <c r="E99" s="232"/>
      <c r="F99" s="233"/>
      <c r="G99" s="232"/>
    </row>
    <row r="100" ht="16" customHeight="1" spans="1:3">
      <c r="A100" s="242" t="s">
        <v>1608</v>
      </c>
      <c r="B100" s="244">
        <v>52</v>
      </c>
      <c r="C100" s="244">
        <v>500</v>
      </c>
    </row>
    <row r="101" ht="16" customHeight="1" spans="1:7">
      <c r="A101" s="243" t="s">
        <v>1529</v>
      </c>
      <c r="B101" s="235">
        <v>220.8854</v>
      </c>
      <c r="C101" s="235">
        <v>2500</v>
      </c>
      <c r="E101" s="232"/>
      <c r="F101" s="233"/>
      <c r="G101" s="232"/>
    </row>
    <row r="102" ht="16" customHeight="1" spans="1:3">
      <c r="A102" s="242" t="s">
        <v>1609</v>
      </c>
      <c r="B102" s="237">
        <v>10</v>
      </c>
      <c r="C102" s="237">
        <v>1500</v>
      </c>
    </row>
    <row r="103" ht="16" customHeight="1" spans="1:3">
      <c r="A103" s="242" t="s">
        <v>1610</v>
      </c>
      <c r="B103" s="244">
        <v>160</v>
      </c>
      <c r="C103" s="244">
        <v>240</v>
      </c>
    </row>
    <row r="104" ht="16" customHeight="1" spans="1:3">
      <c r="A104" s="236" t="s">
        <v>1611</v>
      </c>
      <c r="B104" s="244">
        <v>51</v>
      </c>
      <c r="C104" s="244">
        <v>160</v>
      </c>
    </row>
    <row r="105" ht="16" customHeight="1" spans="1:3">
      <c r="A105" s="236" t="s">
        <v>1612</v>
      </c>
      <c r="B105" s="244"/>
      <c r="C105" s="244">
        <v>600</v>
      </c>
    </row>
    <row r="106" ht="16" customHeight="1" spans="1:7">
      <c r="A106" s="234" t="s">
        <v>1530</v>
      </c>
      <c r="B106" s="245">
        <v>4</v>
      </c>
      <c r="C106" s="246">
        <v>0</v>
      </c>
      <c r="E106" s="232"/>
      <c r="F106" s="233"/>
      <c r="G106" s="232"/>
    </row>
    <row r="107" ht="16" customHeight="1" spans="1:3">
      <c r="A107" s="236" t="s">
        <v>1125</v>
      </c>
      <c r="B107" s="244">
        <v>4</v>
      </c>
      <c r="C107" s="69"/>
    </row>
    <row r="108" spans="5:7">
      <c r="E108" s="232"/>
      <c r="F108" s="233"/>
      <c r="G108" s="232"/>
    </row>
    <row r="109" spans="5:7">
      <c r="E109" s="232"/>
      <c r="F109" s="233"/>
      <c r="G109" s="232"/>
    </row>
    <row r="110" spans="5:7">
      <c r="E110" s="232"/>
      <c r="F110" s="233"/>
      <c r="G110" s="232"/>
    </row>
  </sheetData>
  <autoFilter ref="A5:C107">
    <extLst/>
  </autoFilter>
  <mergeCells count="1">
    <mergeCell ref="A2:C2"/>
  </mergeCells>
  <pageMargins left="0.751388888888889" right="0.751388888888889" top="1" bottom="1" header="0.5" footer="0.5"/>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F10"/>
  <sheetViews>
    <sheetView view="pageBreakPreview" zoomScaleNormal="100" workbookViewId="0">
      <selection activeCell="H9" sqref="H9"/>
    </sheetView>
  </sheetViews>
  <sheetFormatPr defaultColWidth="8.75" defaultRowHeight="14.25" outlineLevelCol="5"/>
  <cols>
    <col min="1" max="1" width="12" style="198" customWidth="1"/>
    <col min="2" max="2" width="13.375" style="198" customWidth="1"/>
    <col min="3" max="3" width="19" style="198" customWidth="1"/>
    <col min="4" max="4" width="14.125" style="198" customWidth="1"/>
    <col min="5" max="5" width="12.625" style="198" customWidth="1"/>
    <col min="6" max="16384" width="8.75" style="198"/>
  </cols>
  <sheetData>
    <row r="1" s="198" customFormat="1" spans="1:1">
      <c r="A1" s="199" t="s">
        <v>1613</v>
      </c>
    </row>
    <row r="2" s="198" customFormat="1" ht="25.5" spans="1:6">
      <c r="A2" s="200" t="s">
        <v>1614</v>
      </c>
      <c r="B2" s="200"/>
      <c r="C2" s="201"/>
      <c r="D2" s="201"/>
      <c r="E2" s="201"/>
      <c r="F2" s="201"/>
    </row>
    <row r="3" s="198" customFormat="1" spans="1:6">
      <c r="A3" s="202"/>
      <c r="B3" s="203"/>
      <c r="C3" s="204"/>
      <c r="D3" s="204"/>
      <c r="E3" s="205"/>
      <c r="F3" s="206" t="s">
        <v>37</v>
      </c>
    </row>
    <row r="4" s="198" customFormat="1" spans="1:6">
      <c r="A4" s="207" t="s">
        <v>1615</v>
      </c>
      <c r="B4" s="207" t="s">
        <v>1616</v>
      </c>
      <c r="C4" s="208" t="s">
        <v>1617</v>
      </c>
      <c r="D4" s="209"/>
      <c r="E4" s="210" t="s">
        <v>1618</v>
      </c>
      <c r="F4" s="211" t="s">
        <v>1619</v>
      </c>
    </row>
    <row r="5" s="198" customFormat="1" spans="1:6">
      <c r="A5" s="212"/>
      <c r="B5" s="212"/>
      <c r="C5" s="213" t="s">
        <v>1620</v>
      </c>
      <c r="D5" s="213" t="s">
        <v>1621</v>
      </c>
      <c r="E5" s="214"/>
      <c r="F5" s="215"/>
    </row>
    <row r="6" s="198" customFormat="1" ht="27" customHeight="1" spans="1:6">
      <c r="A6" s="216"/>
      <c r="B6" s="217"/>
      <c r="C6" s="216"/>
      <c r="D6" s="216"/>
      <c r="E6" s="218"/>
      <c r="F6" s="219"/>
    </row>
    <row r="7" s="198" customFormat="1" ht="27" customHeight="1" spans="1:6">
      <c r="A7" s="216"/>
      <c r="B7" s="217"/>
      <c r="C7" s="216"/>
      <c r="D7" s="216"/>
      <c r="E7" s="218"/>
      <c r="F7" s="219"/>
    </row>
    <row r="8" s="198" customFormat="1" ht="27" customHeight="1" spans="1:6">
      <c r="A8" s="220"/>
      <c r="B8" s="220"/>
      <c r="C8" s="220"/>
      <c r="D8" s="220"/>
      <c r="E8" s="221"/>
      <c r="F8" s="219"/>
    </row>
    <row r="9" s="198" customFormat="1" ht="27" customHeight="1" spans="1:6">
      <c r="A9" s="219"/>
      <c r="B9" s="217"/>
      <c r="C9" s="217"/>
      <c r="D9" s="217"/>
      <c r="E9" s="222"/>
      <c r="F9" s="217"/>
    </row>
    <row r="10" s="198" customFormat="1" ht="23" customHeight="1" spans="1:6">
      <c r="A10" s="223" t="s">
        <v>1622</v>
      </c>
      <c r="B10" s="223"/>
      <c r="C10" s="223"/>
      <c r="D10" s="223"/>
      <c r="E10" s="223"/>
      <c r="F10" s="223"/>
    </row>
  </sheetData>
  <mergeCells count="7">
    <mergeCell ref="A2:F2"/>
    <mergeCell ref="C4:D4"/>
    <mergeCell ref="A10:F10"/>
    <mergeCell ref="A4:A5"/>
    <mergeCell ref="B4:B5"/>
    <mergeCell ref="E4:E5"/>
    <mergeCell ref="F4:F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G11"/>
  <sheetViews>
    <sheetView view="pageBreakPreview" zoomScaleNormal="100" workbookViewId="0">
      <selection activeCell="E16" sqref="E16"/>
    </sheetView>
  </sheetViews>
  <sheetFormatPr defaultColWidth="8.75" defaultRowHeight="14.25" outlineLevelCol="6"/>
  <cols>
    <col min="1" max="1" width="8.75" style="1"/>
    <col min="2" max="2" width="11.5" style="1" customWidth="1"/>
    <col min="3" max="3" width="21" style="1" customWidth="1"/>
    <col min="4" max="4" width="14.25" style="1" customWidth="1"/>
    <col min="5" max="5" width="16.75" style="1" customWidth="1"/>
    <col min="6" max="6" width="22.875" style="1" customWidth="1"/>
    <col min="7" max="7" width="22.625" style="1" customWidth="1"/>
    <col min="8" max="8" width="9.375" style="1"/>
    <col min="9" max="27" width="9" style="1"/>
    <col min="28" max="16384" width="8.75" style="1"/>
  </cols>
  <sheetData>
    <row r="1" spans="1:2">
      <c r="A1" s="2" t="s">
        <v>1623</v>
      </c>
      <c r="B1" s="182"/>
    </row>
    <row r="2" ht="30.75" customHeight="1" spans="1:7">
      <c r="A2" s="183" t="s">
        <v>1624</v>
      </c>
      <c r="B2" s="183"/>
      <c r="C2" s="184"/>
      <c r="D2" s="184"/>
      <c r="E2" s="184"/>
      <c r="F2" s="184"/>
      <c r="G2" s="184"/>
    </row>
    <row r="3" ht="22.5" spans="1:7">
      <c r="A3" s="185"/>
      <c r="B3" s="186"/>
      <c r="C3" s="187"/>
      <c r="D3" s="187"/>
      <c r="E3" s="187"/>
      <c r="F3" s="187"/>
      <c r="G3" s="188" t="s">
        <v>37</v>
      </c>
    </row>
    <row r="4" ht="32.25" customHeight="1" spans="1:7">
      <c r="A4" s="26" t="s">
        <v>1625</v>
      </c>
      <c r="B4" s="189" t="s">
        <v>1062</v>
      </c>
      <c r="C4" s="190" t="s">
        <v>1626</v>
      </c>
      <c r="D4" s="191" t="s">
        <v>1627</v>
      </c>
      <c r="E4" s="192" t="s">
        <v>1628</v>
      </c>
      <c r="F4" s="192"/>
      <c r="G4" s="192"/>
    </row>
    <row r="5" ht="37.5" customHeight="1" spans="1:7">
      <c r="A5" s="28"/>
      <c r="B5" s="190"/>
      <c r="C5" s="190"/>
      <c r="D5" s="191"/>
      <c r="E5" s="190" t="s">
        <v>1629</v>
      </c>
      <c r="F5" s="190" t="s">
        <v>1630</v>
      </c>
      <c r="G5" s="190" t="s">
        <v>1631</v>
      </c>
    </row>
    <row r="6" s="41" customFormat="1" ht="42" customHeight="1" spans="1:7">
      <c r="A6" s="27" t="s">
        <v>1632</v>
      </c>
      <c r="B6" s="193">
        <v>1912</v>
      </c>
      <c r="C6" s="194">
        <v>0</v>
      </c>
      <c r="D6" s="194">
        <v>680</v>
      </c>
      <c r="E6" s="193">
        <v>1232</v>
      </c>
      <c r="F6" s="194">
        <v>0</v>
      </c>
      <c r="G6" s="194">
        <v>1232</v>
      </c>
    </row>
    <row r="7" s="181" customFormat="1" ht="63" customHeight="1" spans="1:7">
      <c r="A7" s="195" t="s">
        <v>1633</v>
      </c>
      <c r="B7" s="195"/>
      <c r="C7" s="195"/>
      <c r="D7" s="195"/>
      <c r="E7" s="195"/>
      <c r="F7" s="195"/>
      <c r="G7" s="195"/>
    </row>
    <row r="8" spans="1:7">
      <c r="A8" s="195" t="s">
        <v>1634</v>
      </c>
      <c r="B8" s="195"/>
      <c r="C8" s="195"/>
      <c r="D8" s="195"/>
      <c r="E8" s="195"/>
      <c r="F8" s="195"/>
      <c r="G8" s="195"/>
    </row>
    <row r="9" spans="2:7">
      <c r="B9" s="196"/>
      <c r="C9" s="196"/>
      <c r="D9" s="196"/>
      <c r="E9" s="196"/>
      <c r="F9" s="196"/>
      <c r="G9" s="196"/>
    </row>
    <row r="10" spans="2:7">
      <c r="B10" s="196"/>
      <c r="C10" s="196"/>
      <c r="D10" s="196"/>
      <c r="E10" s="196"/>
      <c r="F10" s="196"/>
      <c r="G10" s="196"/>
    </row>
    <row r="11" spans="2:7">
      <c r="B11" s="197"/>
      <c r="C11" s="197"/>
      <c r="D11" s="197"/>
      <c r="E11" s="197"/>
      <c r="F11" s="197"/>
      <c r="G11" s="197"/>
    </row>
  </sheetData>
  <mergeCells count="8">
    <mergeCell ref="A2:G2"/>
    <mergeCell ref="E4:G4"/>
    <mergeCell ref="A7:G7"/>
    <mergeCell ref="A8:G8"/>
    <mergeCell ref="A4:A5"/>
    <mergeCell ref="B4:B5"/>
    <mergeCell ref="C4:C5"/>
    <mergeCell ref="D4:D5"/>
  </mergeCells>
  <printOptions horizontalCentered="1"/>
  <pageMargins left="0.7" right="0.7" top="0.75" bottom="0.75" header="0.3" footer="0.3"/>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4"/>
  </sheetPr>
  <dimension ref="A1:C22"/>
  <sheetViews>
    <sheetView view="pageBreakPreview" zoomScale="115" zoomScaleNormal="100" workbookViewId="0">
      <selection activeCell="B12" sqref="B12"/>
    </sheetView>
  </sheetViews>
  <sheetFormatPr defaultColWidth="8.75" defaultRowHeight="14.25" outlineLevelCol="2"/>
  <cols>
    <col min="1" max="1" width="37.625" style="2" customWidth="1"/>
    <col min="2" max="2" width="16.375" style="2" customWidth="1"/>
    <col min="3" max="3" width="20.75" style="139" customWidth="1"/>
    <col min="4" max="4" width="9" style="139" customWidth="1"/>
    <col min="5" max="28" width="9" style="139"/>
    <col min="29" max="16384" width="8.75" style="139"/>
  </cols>
  <sheetData>
    <row r="1" spans="1:1">
      <c r="A1" s="2" t="s">
        <v>1635</v>
      </c>
    </row>
    <row r="2" ht="26.25" customHeight="1" spans="1:3">
      <c r="A2" s="141" t="s">
        <v>1636</v>
      </c>
      <c r="B2" s="141"/>
      <c r="C2" s="168"/>
    </row>
    <row r="3" ht="15.75" customHeight="1" spans="1:3">
      <c r="A3" s="169"/>
      <c r="B3" s="170"/>
      <c r="C3" s="139" t="s">
        <v>37</v>
      </c>
    </row>
    <row r="4" ht="66" customHeight="1" spans="1:3">
      <c r="A4" s="172" t="s">
        <v>1637</v>
      </c>
      <c r="B4" s="172" t="s">
        <v>1061</v>
      </c>
      <c r="C4" s="173" t="s">
        <v>69</v>
      </c>
    </row>
    <row r="5" ht="20" customHeight="1" spans="1:3">
      <c r="A5" s="123" t="s">
        <v>1638</v>
      </c>
      <c r="B5" s="174"/>
      <c r="C5" s="175"/>
    </row>
    <row r="6" ht="20" customHeight="1" spans="1:3">
      <c r="A6" s="123" t="s">
        <v>1639</v>
      </c>
      <c r="B6" s="174"/>
      <c r="C6" s="175"/>
    </row>
    <row r="7" ht="20" customHeight="1" spans="1:3">
      <c r="A7" s="176" t="s">
        <v>1640</v>
      </c>
      <c r="B7" s="177"/>
      <c r="C7" s="175"/>
    </row>
    <row r="8" ht="20" customHeight="1" spans="1:3">
      <c r="A8" s="176" t="s">
        <v>1641</v>
      </c>
      <c r="B8" s="177">
        <v>39623</v>
      </c>
      <c r="C8" s="175">
        <v>80000</v>
      </c>
    </row>
    <row r="9" ht="20" customHeight="1" spans="1:3">
      <c r="A9" s="176" t="s">
        <v>1642</v>
      </c>
      <c r="B9" s="177"/>
      <c r="C9" s="175"/>
    </row>
    <row r="10" ht="20" customHeight="1" spans="1:3">
      <c r="A10" s="176" t="s">
        <v>1643</v>
      </c>
      <c r="B10" s="177"/>
      <c r="C10" s="175"/>
    </row>
    <row r="11" ht="20" customHeight="1" spans="1:3">
      <c r="A11" s="176" t="s">
        <v>1644</v>
      </c>
      <c r="B11" s="177"/>
      <c r="C11" s="175"/>
    </row>
    <row r="12" ht="20" customHeight="1" spans="1:3">
      <c r="A12" s="176" t="s">
        <v>1645</v>
      </c>
      <c r="B12" s="177">
        <v>1322</v>
      </c>
      <c r="C12" s="175">
        <v>1200</v>
      </c>
    </row>
    <row r="13" ht="20" customHeight="1" spans="1:3">
      <c r="A13" s="176" t="s">
        <v>1646</v>
      </c>
      <c r="B13" s="177">
        <v>1200</v>
      </c>
      <c r="C13" s="175">
        <v>1500</v>
      </c>
    </row>
    <row r="14" ht="20" customHeight="1" spans="1:3">
      <c r="A14" s="176" t="s">
        <v>1647</v>
      </c>
      <c r="B14" s="177"/>
      <c r="C14" s="175"/>
    </row>
    <row r="15" ht="20" customHeight="1" spans="1:3">
      <c r="A15" s="176" t="s">
        <v>1648</v>
      </c>
      <c r="B15" s="177"/>
      <c r="C15" s="175"/>
    </row>
    <row r="16" ht="20" customHeight="1" spans="1:3">
      <c r="A16" s="176" t="s">
        <v>1649</v>
      </c>
      <c r="B16" s="177"/>
      <c r="C16" s="175"/>
    </row>
    <row r="17" ht="20" customHeight="1" spans="1:3">
      <c r="A17" s="178" t="s">
        <v>1650</v>
      </c>
      <c r="B17" s="179">
        <f>SUM(B5:B16)</f>
        <v>42145</v>
      </c>
      <c r="C17" s="179">
        <f>SUM(C5:C16)</f>
        <v>82700</v>
      </c>
    </row>
    <row r="18" ht="20" customHeight="1" spans="1:3">
      <c r="A18" s="176" t="s">
        <v>1651</v>
      </c>
      <c r="B18" s="177">
        <v>4497</v>
      </c>
      <c r="C18" s="175">
        <v>4500</v>
      </c>
    </row>
    <row r="19" ht="20" customHeight="1" spans="1:3">
      <c r="A19" s="176" t="s">
        <v>1652</v>
      </c>
      <c r="B19" s="177">
        <v>84800</v>
      </c>
      <c r="C19" s="175"/>
    </row>
    <row r="20" ht="20" customHeight="1" spans="1:3">
      <c r="A20" s="176" t="s">
        <v>1653</v>
      </c>
      <c r="B20" s="177">
        <v>10550</v>
      </c>
      <c r="C20" s="175"/>
    </row>
    <row r="21" ht="20" customHeight="1" spans="1:3">
      <c r="A21" s="176" t="s">
        <v>1654</v>
      </c>
      <c r="B21" s="177">
        <v>23777</v>
      </c>
      <c r="C21" s="175">
        <v>48750</v>
      </c>
    </row>
    <row r="22" ht="20" customHeight="1" spans="1:3">
      <c r="A22" s="178" t="s">
        <v>1655</v>
      </c>
      <c r="B22" s="179">
        <f>SUM(B17:B21)</f>
        <v>165769</v>
      </c>
      <c r="C22" s="179">
        <f>SUM(C17:C21)</f>
        <v>135950</v>
      </c>
    </row>
  </sheetData>
  <mergeCells count="1">
    <mergeCell ref="A2:C2"/>
  </mergeCells>
  <printOptions horizontalCentered="1"/>
  <pageMargins left="0.75" right="0.75" top="0.98" bottom="0.59" header="0.51" footer="0.51"/>
  <pageSetup paperSize="9" orientation="portrait" horizontalDpi="600" verticalDpi="600"/>
  <headerFooter alignWithMargins="0" scaleWithDoc="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4"/>
  </sheetPr>
  <dimension ref="A1:D30"/>
  <sheetViews>
    <sheetView view="pageBreakPreview" zoomScale="115" zoomScaleNormal="100" workbookViewId="0">
      <selection activeCell="B28" sqref="B28"/>
    </sheetView>
  </sheetViews>
  <sheetFormatPr defaultColWidth="8.75" defaultRowHeight="14.25" outlineLevelCol="3"/>
  <cols>
    <col min="1" max="1" width="11" style="180" customWidth="1"/>
    <col min="2" max="2" width="38.125" style="2" customWidth="1"/>
    <col min="3" max="3" width="16" style="2" customWidth="1"/>
    <col min="4" max="4" width="14" style="139" customWidth="1"/>
    <col min="5" max="33" width="9" style="139"/>
    <col min="34" max="16384" width="8.75" style="139"/>
  </cols>
  <sheetData>
    <row r="1" spans="1:1">
      <c r="A1" s="140" t="s">
        <v>1656</v>
      </c>
    </row>
    <row r="2" ht="25.5" spans="1:4">
      <c r="A2" s="141" t="s">
        <v>1657</v>
      </c>
      <c r="B2" s="141"/>
      <c r="C2" s="157"/>
      <c r="D2" s="157"/>
    </row>
    <row r="3" spans="1:4">
      <c r="A3" s="143"/>
      <c r="B3" s="144"/>
      <c r="C3" s="158"/>
      <c r="D3" s="145" t="s">
        <v>1658</v>
      </c>
    </row>
    <row r="4" s="138" customFormat="1" spans="1:4">
      <c r="A4" s="159" t="s">
        <v>1659</v>
      </c>
      <c r="B4" s="159" t="s">
        <v>1637</v>
      </c>
      <c r="C4" s="160" t="s">
        <v>1061</v>
      </c>
      <c r="D4" s="160" t="s">
        <v>69</v>
      </c>
    </row>
    <row r="5" spans="1:4">
      <c r="A5" s="150">
        <v>207</v>
      </c>
      <c r="B5" s="123" t="s">
        <v>1660</v>
      </c>
      <c r="C5" s="161"/>
      <c r="D5" s="162"/>
    </row>
    <row r="6" ht="27" spans="1:4">
      <c r="A6" s="150">
        <v>20707</v>
      </c>
      <c r="B6" s="163" t="s">
        <v>1661</v>
      </c>
      <c r="C6" s="161"/>
      <c r="D6" s="162"/>
    </row>
    <row r="7" spans="1:4">
      <c r="A7" s="150">
        <v>20709</v>
      </c>
      <c r="B7" s="163" t="s">
        <v>1662</v>
      </c>
      <c r="C7" s="161"/>
      <c r="D7" s="162"/>
    </row>
    <row r="8" spans="1:4">
      <c r="A8" s="150">
        <v>212</v>
      </c>
      <c r="B8" s="123" t="s">
        <v>1663</v>
      </c>
      <c r="C8" s="161">
        <v>25416</v>
      </c>
      <c r="D8" s="162">
        <v>37669</v>
      </c>
    </row>
    <row r="9" spans="1:4">
      <c r="A9" s="150">
        <v>21208</v>
      </c>
      <c r="B9" s="123" t="s">
        <v>1664</v>
      </c>
      <c r="C9" s="161">
        <v>23724</v>
      </c>
      <c r="D9" s="162">
        <v>34969</v>
      </c>
    </row>
    <row r="10" spans="1:4">
      <c r="A10" s="150">
        <v>21210</v>
      </c>
      <c r="B10" s="123" t="s">
        <v>1665</v>
      </c>
      <c r="C10" s="161"/>
      <c r="D10" s="162"/>
    </row>
    <row r="11" spans="1:4">
      <c r="A11" s="150">
        <v>21211</v>
      </c>
      <c r="B11" s="123" t="s">
        <v>1666</v>
      </c>
      <c r="C11" s="161"/>
      <c r="D11" s="162"/>
    </row>
    <row r="12" spans="1:4">
      <c r="A12" s="150">
        <v>21213</v>
      </c>
      <c r="B12" s="123" t="s">
        <v>1667</v>
      </c>
      <c r="C12" s="161">
        <v>736</v>
      </c>
      <c r="D12" s="162">
        <v>1200</v>
      </c>
    </row>
    <row r="13" spans="1:4">
      <c r="A13" s="150">
        <v>21214</v>
      </c>
      <c r="B13" s="123" t="s">
        <v>1668</v>
      </c>
      <c r="C13" s="161">
        <v>956</v>
      </c>
      <c r="D13" s="162">
        <v>1500</v>
      </c>
    </row>
    <row r="14" spans="1:4">
      <c r="A14" s="150">
        <v>21215</v>
      </c>
      <c r="B14" s="123" t="s">
        <v>1669</v>
      </c>
      <c r="C14" s="161"/>
      <c r="D14" s="162"/>
    </row>
    <row r="15" spans="1:4">
      <c r="A15" s="150">
        <v>21216</v>
      </c>
      <c r="B15" s="123" t="s">
        <v>1670</v>
      </c>
      <c r="C15" s="161"/>
      <c r="D15" s="162"/>
    </row>
    <row r="16" spans="1:4">
      <c r="A16" s="150">
        <v>213</v>
      </c>
      <c r="B16" s="123" t="s">
        <v>1671</v>
      </c>
      <c r="C16" s="161">
        <v>3456</v>
      </c>
      <c r="D16" s="162">
        <v>2500</v>
      </c>
    </row>
    <row r="17" spans="1:4">
      <c r="A17" s="150">
        <v>21366</v>
      </c>
      <c r="B17" s="123" t="s">
        <v>1672</v>
      </c>
      <c r="C17" s="161"/>
      <c r="D17" s="162"/>
    </row>
    <row r="18" spans="1:4">
      <c r="A18" s="150">
        <v>21372</v>
      </c>
      <c r="B18" s="123" t="s">
        <v>1673</v>
      </c>
      <c r="C18" s="161">
        <v>3456</v>
      </c>
      <c r="D18" s="162">
        <v>2500</v>
      </c>
    </row>
    <row r="19" spans="1:4">
      <c r="A19" s="150">
        <v>229</v>
      </c>
      <c r="B19" s="123" t="s">
        <v>1674</v>
      </c>
      <c r="C19" s="161">
        <v>17777</v>
      </c>
      <c r="D19" s="162">
        <v>2000</v>
      </c>
    </row>
    <row r="20" ht="27" spans="1:4">
      <c r="A20" s="150">
        <v>22904</v>
      </c>
      <c r="B20" s="123" t="s">
        <v>1675</v>
      </c>
      <c r="C20" s="161">
        <v>16749</v>
      </c>
      <c r="D20" s="162"/>
    </row>
    <row r="21" spans="1:4">
      <c r="A21" s="150">
        <v>22960</v>
      </c>
      <c r="B21" s="123" t="s">
        <v>1676</v>
      </c>
      <c r="C21" s="161">
        <v>1028</v>
      </c>
      <c r="D21" s="162">
        <v>2000</v>
      </c>
    </row>
    <row r="22" spans="1:4">
      <c r="A22" s="150">
        <v>231</v>
      </c>
      <c r="B22" s="123" t="s">
        <v>1677</v>
      </c>
      <c r="C22" s="161">
        <v>59812</v>
      </c>
      <c r="D22" s="162">
        <v>2480</v>
      </c>
    </row>
    <row r="23" spans="1:4">
      <c r="A23" s="150">
        <v>23104</v>
      </c>
      <c r="B23" s="123" t="s">
        <v>1678</v>
      </c>
      <c r="C23" s="161">
        <v>59812</v>
      </c>
      <c r="D23" s="162">
        <v>2480</v>
      </c>
    </row>
    <row r="24" spans="1:4">
      <c r="A24" s="150">
        <v>232</v>
      </c>
      <c r="B24" s="123" t="s">
        <v>1679</v>
      </c>
      <c r="C24" s="161">
        <v>10173</v>
      </c>
      <c r="D24" s="162">
        <v>12551</v>
      </c>
    </row>
    <row r="25" spans="1:4">
      <c r="A25" s="150">
        <v>22998</v>
      </c>
      <c r="B25" s="123" t="s">
        <v>1680</v>
      </c>
      <c r="C25" s="161">
        <v>335</v>
      </c>
      <c r="D25" s="162"/>
    </row>
    <row r="26" spans="1:4">
      <c r="A26" s="150"/>
      <c r="B26" s="164" t="s">
        <v>1681</v>
      </c>
      <c r="C26" s="166">
        <f>C5+C8+C16+C19+C22+C24+C25</f>
        <v>116969</v>
      </c>
      <c r="D26" s="166">
        <f>D5+D8+D16+D19+D22+D24</f>
        <v>57200</v>
      </c>
    </row>
    <row r="27" spans="1:4">
      <c r="A27" s="150">
        <v>23006</v>
      </c>
      <c r="B27" s="123" t="s">
        <v>1682</v>
      </c>
      <c r="C27" s="161">
        <v>50</v>
      </c>
      <c r="D27" s="162">
        <v>50</v>
      </c>
    </row>
    <row r="28" ht="40.5" spans="1:4">
      <c r="A28" s="150">
        <v>23008</v>
      </c>
      <c r="B28" s="123" t="s">
        <v>1683</v>
      </c>
      <c r="C28" s="161"/>
      <c r="D28" s="162">
        <v>30000</v>
      </c>
    </row>
    <row r="29" spans="1:4">
      <c r="A29" s="150">
        <v>23009</v>
      </c>
      <c r="B29" s="163" t="s">
        <v>1684</v>
      </c>
      <c r="C29" s="161">
        <v>48750</v>
      </c>
      <c r="D29" s="162">
        <v>48700</v>
      </c>
    </row>
    <row r="30" spans="1:4">
      <c r="A30" s="150"/>
      <c r="B30" s="167" t="s">
        <v>1685</v>
      </c>
      <c r="C30" s="166">
        <f>C26+C27+C28+C29</f>
        <v>165769</v>
      </c>
      <c r="D30" s="166">
        <f>D26+D27+D28+D29</f>
        <v>135950</v>
      </c>
    </row>
  </sheetData>
  <mergeCells count="1">
    <mergeCell ref="A2:D2"/>
  </mergeCells>
  <printOptions horizontalCentered="1"/>
  <pageMargins left="0.75" right="0.75" top="0.78" bottom="0.78" header="0.51" footer="0.51"/>
  <pageSetup paperSize="9" orientation="portrait" horizontalDpi="600" verticalDpi="600"/>
  <headerFooter alignWithMargins="0" scaleWithDoc="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4"/>
  </sheetPr>
  <dimension ref="A1:C22"/>
  <sheetViews>
    <sheetView view="pageBreakPreview" zoomScaleNormal="100" workbookViewId="0">
      <selection activeCell="E33" sqref="E33"/>
    </sheetView>
  </sheetViews>
  <sheetFormatPr defaultColWidth="8.75" defaultRowHeight="14.25" outlineLevelCol="2"/>
  <cols>
    <col min="1" max="1" width="34.75" style="2" customWidth="1"/>
    <col min="2" max="2" width="18.25" style="139" customWidth="1"/>
    <col min="3" max="3" width="20.875" style="139" customWidth="1"/>
    <col min="4" max="5" width="9" style="139"/>
    <col min="6" max="7" width="9" style="139" customWidth="1"/>
    <col min="8" max="31" width="9" style="139"/>
    <col min="32" max="16384" width="8.75" style="139"/>
  </cols>
  <sheetData>
    <row r="1" spans="1:1">
      <c r="A1" s="2" t="s">
        <v>1686</v>
      </c>
    </row>
    <row r="2" ht="26.25" customHeight="1" spans="1:3">
      <c r="A2" s="141" t="s">
        <v>1687</v>
      </c>
      <c r="B2" s="141"/>
      <c r="C2" s="168"/>
    </row>
    <row r="3" ht="15.75" customHeight="1" spans="1:3">
      <c r="A3" s="169"/>
      <c r="B3" s="170"/>
      <c r="C3" s="171" t="s">
        <v>37</v>
      </c>
    </row>
    <row r="4" ht="39" customHeight="1" spans="1:3">
      <c r="A4" s="172" t="s">
        <v>1637</v>
      </c>
      <c r="B4" s="172" t="s">
        <v>1061</v>
      </c>
      <c r="C4" s="173" t="s">
        <v>69</v>
      </c>
    </row>
    <row r="5" ht="18.75" customHeight="1" spans="1:3">
      <c r="A5" s="123" t="s">
        <v>1638</v>
      </c>
      <c r="B5" s="174"/>
      <c r="C5" s="175"/>
    </row>
    <row r="6" ht="18.75" customHeight="1" spans="1:3">
      <c r="A6" s="123" t="s">
        <v>1639</v>
      </c>
      <c r="B6" s="174"/>
      <c r="C6" s="175"/>
    </row>
    <row r="7" ht="18.75" customHeight="1" spans="1:3">
      <c r="A7" s="176" t="s">
        <v>1640</v>
      </c>
      <c r="B7" s="177"/>
      <c r="C7" s="175"/>
    </row>
    <row r="8" ht="18.75" customHeight="1" spans="1:3">
      <c r="A8" s="176" t="s">
        <v>1641</v>
      </c>
      <c r="B8" s="177">
        <v>39623</v>
      </c>
      <c r="C8" s="175">
        <v>80000</v>
      </c>
    </row>
    <row r="9" ht="18.75" customHeight="1" spans="1:3">
      <c r="A9" s="176" t="s">
        <v>1642</v>
      </c>
      <c r="B9" s="177"/>
      <c r="C9" s="175"/>
    </row>
    <row r="10" ht="18.75" customHeight="1" spans="1:3">
      <c r="A10" s="176" t="s">
        <v>1643</v>
      </c>
      <c r="B10" s="177"/>
      <c r="C10" s="175"/>
    </row>
    <row r="11" ht="18.75" customHeight="1" spans="1:3">
      <c r="A11" s="176" t="s">
        <v>1644</v>
      </c>
      <c r="B11" s="177"/>
      <c r="C11" s="175"/>
    </row>
    <row r="12" ht="18.75" customHeight="1" spans="1:3">
      <c r="A12" s="176" t="s">
        <v>1645</v>
      </c>
      <c r="B12" s="177">
        <v>1322</v>
      </c>
      <c r="C12" s="175">
        <v>1200</v>
      </c>
    </row>
    <row r="13" ht="18.75" customHeight="1" spans="1:3">
      <c r="A13" s="176" t="s">
        <v>1646</v>
      </c>
      <c r="B13" s="177">
        <v>1200</v>
      </c>
      <c r="C13" s="175">
        <v>1500</v>
      </c>
    </row>
    <row r="14" ht="18.75" customHeight="1" spans="1:3">
      <c r="A14" s="176" t="s">
        <v>1647</v>
      </c>
      <c r="B14" s="177"/>
      <c r="C14" s="175"/>
    </row>
    <row r="15" ht="18.75" customHeight="1" spans="1:3">
      <c r="A15" s="176" t="s">
        <v>1648</v>
      </c>
      <c r="B15" s="177"/>
      <c r="C15" s="175"/>
    </row>
    <row r="16" ht="18.75" customHeight="1" spans="1:3">
      <c r="A16" s="176" t="s">
        <v>1649</v>
      </c>
      <c r="B16" s="177"/>
      <c r="C16" s="175"/>
    </row>
    <row r="17" ht="18.75" customHeight="1" spans="1:3">
      <c r="A17" s="178" t="s">
        <v>1650</v>
      </c>
      <c r="B17" s="178">
        <v>42145</v>
      </c>
      <c r="C17" s="179">
        <f>SUM(C5:C16)</f>
        <v>82700</v>
      </c>
    </row>
    <row r="18" ht="18.75" customHeight="1" spans="1:3">
      <c r="A18" s="176" t="s">
        <v>1651</v>
      </c>
      <c r="B18" s="177">
        <v>4497</v>
      </c>
      <c r="C18" s="175">
        <v>4500</v>
      </c>
    </row>
    <row r="19" ht="18.75" customHeight="1" spans="1:3">
      <c r="A19" s="176" t="s">
        <v>1652</v>
      </c>
      <c r="B19" s="177">
        <v>84800</v>
      </c>
      <c r="C19" s="175"/>
    </row>
    <row r="20" ht="18.75" customHeight="1" spans="1:3">
      <c r="A20" s="176" t="s">
        <v>1653</v>
      </c>
      <c r="B20" s="177">
        <v>10550</v>
      </c>
      <c r="C20" s="175"/>
    </row>
    <row r="21" ht="18.75" customHeight="1" spans="1:3">
      <c r="A21" s="176" t="s">
        <v>1654</v>
      </c>
      <c r="B21" s="177">
        <v>23777</v>
      </c>
      <c r="C21" s="175">
        <v>48750</v>
      </c>
    </row>
    <row r="22" ht="18.75" customHeight="1" spans="1:3">
      <c r="A22" s="178" t="s">
        <v>1655</v>
      </c>
      <c r="B22" s="178">
        <v>165769</v>
      </c>
      <c r="C22" s="179">
        <f>SUM(C17:C21)</f>
        <v>135950</v>
      </c>
    </row>
  </sheetData>
  <mergeCells count="1">
    <mergeCell ref="A2:C2"/>
  </mergeCells>
  <printOptions horizontalCentered="1"/>
  <pageMargins left="0.75" right="0.75" top="0.98" bottom="0.59" header="0.51" footer="0.51"/>
  <pageSetup paperSize="9" orientation="portrait" horizontalDpi="600" verticalDpi="600"/>
  <headerFooter alignWithMargins="0" scaleWithDoc="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4"/>
  </sheetPr>
  <dimension ref="A1:D30"/>
  <sheetViews>
    <sheetView view="pageBreakPreview" zoomScaleNormal="100" workbookViewId="0">
      <selection activeCell="B28" sqref="B28"/>
    </sheetView>
  </sheetViews>
  <sheetFormatPr defaultColWidth="8.75" defaultRowHeight="14.25" outlineLevelCol="3"/>
  <cols>
    <col min="1" max="1" width="8.75" style="2"/>
    <col min="2" max="2" width="41.75" style="139" customWidth="1"/>
    <col min="3" max="3" width="14.25" style="139" customWidth="1"/>
    <col min="4" max="4" width="14.875" style="139" customWidth="1"/>
    <col min="5" max="31" width="9" style="139"/>
    <col min="32" max="16384" width="8.75" style="139"/>
  </cols>
  <sheetData>
    <row r="1" spans="1:2">
      <c r="A1" s="140" t="s">
        <v>1688</v>
      </c>
      <c r="B1" s="2"/>
    </row>
    <row r="2" s="138" customFormat="1" ht="24.75" customHeight="1" spans="1:4">
      <c r="A2" s="141" t="s">
        <v>1689</v>
      </c>
      <c r="B2" s="141"/>
      <c r="C2" s="157"/>
      <c r="D2" s="157"/>
    </row>
    <row r="3" ht="15.75" customHeight="1" spans="1:4">
      <c r="A3" s="143"/>
      <c r="B3" s="144"/>
      <c r="C3" s="158"/>
      <c r="D3" s="145" t="s">
        <v>1658</v>
      </c>
    </row>
    <row r="4" ht="28.5" spans="1:4">
      <c r="A4" s="159" t="s">
        <v>1659</v>
      </c>
      <c r="B4" s="159" t="s">
        <v>1637</v>
      </c>
      <c r="C4" s="160" t="s">
        <v>1061</v>
      </c>
      <c r="D4" s="160" t="s">
        <v>69</v>
      </c>
    </row>
    <row r="5" spans="1:4">
      <c r="A5" s="150">
        <v>207</v>
      </c>
      <c r="B5" s="123" t="s">
        <v>1660</v>
      </c>
      <c r="C5" s="161"/>
      <c r="D5" s="162"/>
    </row>
    <row r="6" ht="27" spans="1:4">
      <c r="A6" s="150">
        <v>20707</v>
      </c>
      <c r="B6" s="163" t="s">
        <v>1661</v>
      </c>
      <c r="C6" s="161"/>
      <c r="D6" s="162"/>
    </row>
    <row r="7" spans="1:4">
      <c r="A7" s="150">
        <v>20709</v>
      </c>
      <c r="B7" s="163" t="s">
        <v>1662</v>
      </c>
      <c r="C7" s="161"/>
      <c r="D7" s="162"/>
    </row>
    <row r="8" spans="1:4">
      <c r="A8" s="150">
        <v>212</v>
      </c>
      <c r="B8" s="123" t="s">
        <v>1663</v>
      </c>
      <c r="C8" s="161">
        <v>25416</v>
      </c>
      <c r="D8" s="162">
        <v>37669</v>
      </c>
    </row>
    <row r="9" spans="1:4">
      <c r="A9" s="150">
        <v>21208</v>
      </c>
      <c r="B9" s="123" t="s">
        <v>1664</v>
      </c>
      <c r="C9" s="161">
        <v>23724</v>
      </c>
      <c r="D9" s="162">
        <v>34969</v>
      </c>
    </row>
    <row r="10" spans="1:4">
      <c r="A10" s="150">
        <v>21210</v>
      </c>
      <c r="B10" s="123" t="s">
        <v>1665</v>
      </c>
      <c r="C10" s="161"/>
      <c r="D10" s="162"/>
    </row>
    <row r="11" spans="1:4">
      <c r="A11" s="150">
        <v>21211</v>
      </c>
      <c r="B11" s="123" t="s">
        <v>1666</v>
      </c>
      <c r="C11" s="161"/>
      <c r="D11" s="162"/>
    </row>
    <row r="12" spans="1:4">
      <c r="A12" s="150">
        <v>21213</v>
      </c>
      <c r="B12" s="123" t="s">
        <v>1667</v>
      </c>
      <c r="C12" s="161">
        <v>736</v>
      </c>
      <c r="D12" s="162">
        <v>1200</v>
      </c>
    </row>
    <row r="13" spans="1:4">
      <c r="A13" s="150">
        <v>21214</v>
      </c>
      <c r="B13" s="123" t="s">
        <v>1668</v>
      </c>
      <c r="C13" s="161">
        <v>956</v>
      </c>
      <c r="D13" s="162">
        <v>1500</v>
      </c>
    </row>
    <row r="14" spans="1:4">
      <c r="A14" s="150">
        <v>21215</v>
      </c>
      <c r="B14" s="123" t="s">
        <v>1669</v>
      </c>
      <c r="C14" s="161"/>
      <c r="D14" s="162"/>
    </row>
    <row r="15" spans="1:4">
      <c r="A15" s="150">
        <v>21216</v>
      </c>
      <c r="B15" s="123" t="s">
        <v>1670</v>
      </c>
      <c r="C15" s="161"/>
      <c r="D15" s="162"/>
    </row>
    <row r="16" spans="1:4">
      <c r="A16" s="150">
        <v>213</v>
      </c>
      <c r="B16" s="123" t="s">
        <v>1671</v>
      </c>
      <c r="C16" s="161">
        <v>3456</v>
      </c>
      <c r="D16" s="162">
        <v>2500</v>
      </c>
    </row>
    <row r="17" spans="1:4">
      <c r="A17" s="150">
        <v>21366</v>
      </c>
      <c r="B17" s="123" t="s">
        <v>1672</v>
      </c>
      <c r="C17" s="161"/>
      <c r="D17" s="162"/>
    </row>
    <row r="18" spans="1:4">
      <c r="A18" s="150">
        <v>21372</v>
      </c>
      <c r="B18" s="123" t="s">
        <v>1673</v>
      </c>
      <c r="C18" s="161">
        <v>3456</v>
      </c>
      <c r="D18" s="162">
        <v>2500</v>
      </c>
    </row>
    <row r="19" spans="1:4">
      <c r="A19" s="150">
        <v>229</v>
      </c>
      <c r="B19" s="123" t="s">
        <v>1674</v>
      </c>
      <c r="C19" s="161">
        <v>17777</v>
      </c>
      <c r="D19" s="162">
        <v>2000</v>
      </c>
    </row>
    <row r="20" spans="1:4">
      <c r="A20" s="150">
        <v>22904</v>
      </c>
      <c r="B20" s="123" t="s">
        <v>1675</v>
      </c>
      <c r="C20" s="161">
        <v>16749</v>
      </c>
      <c r="D20" s="162"/>
    </row>
    <row r="21" spans="1:4">
      <c r="A21" s="150">
        <v>22908</v>
      </c>
      <c r="B21" s="123" t="s">
        <v>1676</v>
      </c>
      <c r="C21" s="161">
        <v>1028</v>
      </c>
      <c r="D21" s="162">
        <v>2000</v>
      </c>
    </row>
    <row r="22" spans="1:4">
      <c r="A22" s="150">
        <v>231</v>
      </c>
      <c r="B22" s="123" t="s">
        <v>1677</v>
      </c>
      <c r="C22" s="161">
        <v>59812</v>
      </c>
      <c r="D22" s="162">
        <v>2480</v>
      </c>
    </row>
    <row r="23" spans="1:4">
      <c r="A23" s="150">
        <v>23104</v>
      </c>
      <c r="B23" s="123" t="s">
        <v>1678</v>
      </c>
      <c r="C23" s="161">
        <v>59812</v>
      </c>
      <c r="D23" s="162">
        <v>2480</v>
      </c>
    </row>
    <row r="24" spans="1:4">
      <c r="A24" s="150">
        <v>232</v>
      </c>
      <c r="B24" s="123" t="s">
        <v>1679</v>
      </c>
      <c r="C24" s="161">
        <v>10173</v>
      </c>
      <c r="D24" s="162">
        <v>12551</v>
      </c>
    </row>
    <row r="25" spans="1:4">
      <c r="A25" s="150">
        <v>22998</v>
      </c>
      <c r="B25" s="123" t="s">
        <v>1680</v>
      </c>
      <c r="C25" s="161">
        <v>335</v>
      </c>
      <c r="D25" s="162"/>
    </row>
    <row r="26" spans="1:4">
      <c r="A26" s="150"/>
      <c r="B26" s="164" t="s">
        <v>1681</v>
      </c>
      <c r="C26" s="165">
        <v>116969</v>
      </c>
      <c r="D26" s="166">
        <f>D5+D8+D16+D19+D22+D24</f>
        <v>57200</v>
      </c>
    </row>
    <row r="27" spans="1:4">
      <c r="A27" s="150">
        <v>23006</v>
      </c>
      <c r="B27" s="123" t="s">
        <v>1682</v>
      </c>
      <c r="C27" s="161">
        <v>50</v>
      </c>
      <c r="D27" s="162">
        <v>50</v>
      </c>
    </row>
    <row r="28" ht="40.5" spans="1:4">
      <c r="A28" s="150">
        <v>23008</v>
      </c>
      <c r="B28" s="123" t="s">
        <v>1683</v>
      </c>
      <c r="C28" s="161"/>
      <c r="D28" s="162">
        <v>30000</v>
      </c>
    </row>
    <row r="29" spans="1:4">
      <c r="A29" s="150">
        <v>23009</v>
      </c>
      <c r="B29" s="163" t="s">
        <v>1684</v>
      </c>
      <c r="C29" s="161">
        <v>48750</v>
      </c>
      <c r="D29" s="162">
        <v>48700</v>
      </c>
    </row>
    <row r="30" spans="1:4">
      <c r="A30" s="150"/>
      <c r="B30" s="167" t="s">
        <v>1685</v>
      </c>
      <c r="C30" s="165">
        <v>165769</v>
      </c>
      <c r="D30" s="166">
        <f>D26+D27+D28+D29</f>
        <v>135950</v>
      </c>
    </row>
  </sheetData>
  <mergeCells count="1">
    <mergeCell ref="A2:D2"/>
  </mergeCells>
  <printOptions horizontalCentered="1"/>
  <pageMargins left="0.75" right="0.75" top="0.98" bottom="0.78" header="0.51" footer="0.51"/>
  <pageSetup paperSize="9" orientation="portrait" horizontalDpi="600" verticalDpi="600"/>
  <headerFooter alignWithMargins="0" scaleWithDoc="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4"/>
  </sheetPr>
  <dimension ref="A1:C14"/>
  <sheetViews>
    <sheetView view="pageBreakPreview" zoomScaleNormal="100" workbookViewId="0">
      <selection activeCell="G12" sqref="G12"/>
    </sheetView>
  </sheetViews>
  <sheetFormatPr defaultColWidth="11.75" defaultRowHeight="14.25" outlineLevelCol="2"/>
  <cols>
    <col min="1" max="1" width="9.375" style="2" customWidth="1"/>
    <col min="2" max="2" width="38.25" style="139" customWidth="1"/>
    <col min="3" max="3" width="21.875" style="139" customWidth="1"/>
    <col min="4" max="16384" width="11.75" style="139" customWidth="1"/>
  </cols>
  <sheetData>
    <row r="1" spans="1:2">
      <c r="A1" s="140" t="s">
        <v>1690</v>
      </c>
      <c r="B1" s="2"/>
    </row>
    <row r="2" ht="51" customHeight="1" spans="1:3">
      <c r="A2" s="141" t="s">
        <v>1691</v>
      </c>
      <c r="B2" s="141"/>
      <c r="C2" s="142"/>
    </row>
    <row r="3" ht="28" customHeight="1" spans="1:3">
      <c r="A3" s="143"/>
      <c r="B3" s="144"/>
      <c r="C3" s="145" t="s">
        <v>1658</v>
      </c>
    </row>
    <row r="4" s="138" customFormat="1" ht="28" customHeight="1" spans="1:3">
      <c r="A4" s="146" t="s">
        <v>1659</v>
      </c>
      <c r="B4" s="146" t="s">
        <v>1637</v>
      </c>
      <c r="C4" s="147" t="s">
        <v>69</v>
      </c>
    </row>
    <row r="5" ht="28" customHeight="1" spans="1:3">
      <c r="A5" s="148">
        <v>213</v>
      </c>
      <c r="B5" s="149" t="s">
        <v>781</v>
      </c>
      <c r="C5" s="149">
        <v>2400</v>
      </c>
    </row>
    <row r="6" ht="28" customHeight="1" spans="1:3">
      <c r="A6" s="148">
        <v>21372</v>
      </c>
      <c r="B6" s="149" t="s">
        <v>1692</v>
      </c>
      <c r="C6" s="149">
        <v>2400</v>
      </c>
    </row>
    <row r="7" ht="28" customHeight="1" spans="1:3">
      <c r="A7" s="148">
        <v>2137299</v>
      </c>
      <c r="B7" s="149" t="s">
        <v>1693</v>
      </c>
      <c r="C7" s="149">
        <v>2400</v>
      </c>
    </row>
    <row r="8" ht="28" customHeight="1" spans="1:3">
      <c r="A8" s="150">
        <v>212</v>
      </c>
      <c r="B8" s="151" t="s">
        <v>749</v>
      </c>
      <c r="C8" s="152">
        <v>100</v>
      </c>
    </row>
    <row r="9" ht="28" customHeight="1" spans="1:3">
      <c r="A9" s="150">
        <v>21208</v>
      </c>
      <c r="B9" s="153" t="s">
        <v>1694</v>
      </c>
      <c r="C9" s="152">
        <v>100</v>
      </c>
    </row>
    <row r="10" ht="28" customHeight="1" spans="1:3">
      <c r="A10" s="150">
        <v>2120899</v>
      </c>
      <c r="B10" s="153" t="s">
        <v>1695</v>
      </c>
      <c r="C10" s="152">
        <v>100</v>
      </c>
    </row>
    <row r="11" ht="28" customHeight="1" spans="1:3">
      <c r="A11" s="150">
        <v>229</v>
      </c>
      <c r="B11" s="153" t="s">
        <v>1047</v>
      </c>
      <c r="C11" s="152">
        <v>2000</v>
      </c>
    </row>
    <row r="12" ht="28" customHeight="1" spans="1:3">
      <c r="A12" s="150">
        <v>22960</v>
      </c>
      <c r="B12" s="153" t="s">
        <v>1696</v>
      </c>
      <c r="C12" s="152">
        <v>2000</v>
      </c>
    </row>
    <row r="13" ht="28" customHeight="1" spans="1:3">
      <c r="A13" s="150">
        <v>2296099</v>
      </c>
      <c r="B13" s="151" t="s">
        <v>1697</v>
      </c>
      <c r="C13" s="152">
        <v>2000</v>
      </c>
    </row>
    <row r="14" ht="28" customHeight="1" spans="1:3">
      <c r="A14" s="154" t="s">
        <v>1681</v>
      </c>
      <c r="B14" s="155"/>
      <c r="C14" s="156">
        <v>4500</v>
      </c>
    </row>
  </sheetData>
  <mergeCells count="2">
    <mergeCell ref="A2:C2"/>
    <mergeCell ref="A14:B14"/>
  </mergeCells>
  <printOptions horizontalCentered="1"/>
  <pageMargins left="0.75" right="0.75" top="0.98" bottom="0.98" header="0.51" footer="0.51"/>
  <pageSetup paperSize="9"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D33"/>
  <sheetViews>
    <sheetView zoomScaleSheetLayoutView="115" workbookViewId="0">
      <selection activeCell="F5" sqref="F5"/>
    </sheetView>
  </sheetViews>
  <sheetFormatPr defaultColWidth="8.625" defaultRowHeight="14.25" outlineLevelCol="3"/>
  <cols>
    <col min="1" max="1" width="39.4583333333333" style="431" customWidth="1"/>
    <col min="2" max="2" width="23.3666666666667" style="394" customWidth="1"/>
    <col min="3" max="28" width="9" style="389"/>
    <col min="29" max="16380" width="8.625" style="389"/>
    <col min="16381" max="16384" width="8.625" style="395"/>
  </cols>
  <sheetData>
    <row r="1" ht="20.25" customHeight="1" spans="1:1">
      <c r="A1" s="432" t="s">
        <v>35</v>
      </c>
    </row>
    <row r="2" s="390" customFormat="1" ht="24.75" customHeight="1" spans="1:2">
      <c r="A2" s="397" t="s">
        <v>36</v>
      </c>
      <c r="B2" s="397"/>
    </row>
    <row r="3" s="391" customFormat="1" ht="25.5" customHeight="1" spans="1:2">
      <c r="A3" s="433"/>
      <c r="B3" s="434" t="s">
        <v>37</v>
      </c>
    </row>
    <row r="4" s="392" customFormat="1" ht="27" customHeight="1" spans="1:2">
      <c r="A4" s="435" t="s">
        <v>38</v>
      </c>
      <c r="B4" s="400" t="s">
        <v>39</v>
      </c>
    </row>
    <row r="5" s="392" customFormat="1" ht="26" customHeight="1" spans="1:2">
      <c r="A5" s="436" t="s">
        <v>40</v>
      </c>
      <c r="B5" s="402">
        <v>806497</v>
      </c>
    </row>
    <row r="6" s="391" customFormat="1" ht="22" customHeight="1" spans="1:3">
      <c r="A6" s="410" t="s">
        <v>41</v>
      </c>
      <c r="B6" s="404">
        <v>116919</v>
      </c>
      <c r="C6" s="405"/>
    </row>
    <row r="7" s="391" customFormat="1" ht="22" customHeight="1" spans="1:2">
      <c r="A7" s="437" t="s">
        <v>42</v>
      </c>
      <c r="B7" s="404">
        <v>74919</v>
      </c>
    </row>
    <row r="8" s="391" customFormat="1" ht="22" customHeight="1" spans="1:2">
      <c r="A8" s="437" t="s">
        <v>43</v>
      </c>
      <c r="B8" s="404">
        <v>42000</v>
      </c>
    </row>
    <row r="9" s="391" customFormat="1" ht="22" customHeight="1" spans="1:2">
      <c r="A9" s="437" t="s">
        <v>44</v>
      </c>
      <c r="B9" s="404">
        <v>7000</v>
      </c>
    </row>
    <row r="10" s="391" customFormat="1" ht="22" customHeight="1" spans="1:2">
      <c r="A10" s="410" t="s">
        <v>45</v>
      </c>
      <c r="B10" s="404">
        <v>560000</v>
      </c>
    </row>
    <row r="11" s="391" customFormat="1" ht="22" customHeight="1" spans="1:2">
      <c r="A11" s="410" t="s">
        <v>46</v>
      </c>
      <c r="B11" s="404">
        <v>10834</v>
      </c>
    </row>
    <row r="12" s="391" customFormat="1" ht="22" customHeight="1" spans="1:2">
      <c r="A12" s="410" t="s">
        <v>47</v>
      </c>
      <c r="B12" s="438">
        <v>499166</v>
      </c>
    </row>
    <row r="13" s="391" customFormat="1" ht="22" customHeight="1" spans="1:2">
      <c r="A13" s="410" t="s">
        <v>48</v>
      </c>
      <c r="B13" s="438">
        <v>600</v>
      </c>
    </row>
    <row r="14" s="391" customFormat="1" ht="22" customHeight="1" spans="1:2">
      <c r="A14" s="410" t="s">
        <v>49</v>
      </c>
      <c r="B14" s="439">
        <v>200000</v>
      </c>
    </row>
    <row r="15" s="391" customFormat="1" ht="22" customHeight="1" spans="1:2">
      <c r="A15" s="410" t="s">
        <v>50</v>
      </c>
      <c r="B15" s="404">
        <v>19000</v>
      </c>
    </row>
    <row r="16" s="391" customFormat="1" ht="22" customHeight="1" spans="1:2">
      <c r="A16" s="410" t="s">
        <v>51</v>
      </c>
      <c r="B16" s="404">
        <v>60000</v>
      </c>
    </row>
    <row r="17" s="391" customFormat="1" ht="22" customHeight="1" spans="1:2">
      <c r="A17" s="410" t="s">
        <v>52</v>
      </c>
      <c r="B17" s="440">
        <v>8000</v>
      </c>
    </row>
    <row r="18" s="391" customFormat="1" ht="22" customHeight="1" spans="1:2">
      <c r="A18" s="410" t="s">
        <v>53</v>
      </c>
      <c r="B18" s="404">
        <v>-1257</v>
      </c>
    </row>
    <row r="19" s="391" customFormat="1" ht="22" customHeight="1" spans="1:4">
      <c r="A19" s="410" t="s">
        <v>54</v>
      </c>
      <c r="B19" s="404">
        <v>212823</v>
      </c>
      <c r="D19" s="391" t="s">
        <v>55</v>
      </c>
    </row>
    <row r="20" s="391" customFormat="1" ht="22" customHeight="1" spans="1:2">
      <c r="A20" s="441" t="s">
        <v>56</v>
      </c>
      <c r="B20" s="404">
        <v>50000</v>
      </c>
    </row>
    <row r="21" s="391" customFormat="1" ht="22" customHeight="1" spans="1:2">
      <c r="A21" s="441" t="s">
        <v>57</v>
      </c>
      <c r="B21" s="404"/>
    </row>
    <row r="22" s="391" customFormat="1" ht="22" customHeight="1" spans="1:2">
      <c r="A22" s="441" t="s">
        <v>58</v>
      </c>
      <c r="B22" s="404"/>
    </row>
    <row r="23" s="391" customFormat="1" ht="22" customHeight="1" spans="1:2">
      <c r="A23" s="441" t="s">
        <v>59</v>
      </c>
      <c r="B23" s="404"/>
    </row>
    <row r="24" s="391" customFormat="1" ht="22" customHeight="1" spans="1:2">
      <c r="A24" s="410" t="s">
        <v>60</v>
      </c>
      <c r="B24" s="404">
        <v>71468</v>
      </c>
    </row>
    <row r="25" s="391" customFormat="1" ht="22" customHeight="1" spans="1:2">
      <c r="A25" s="410" t="s">
        <v>61</v>
      </c>
      <c r="B25" s="404"/>
    </row>
    <row r="26" s="391" customFormat="1" ht="22" customHeight="1" spans="1:2">
      <c r="A26" s="410" t="s">
        <v>62</v>
      </c>
      <c r="B26" s="404">
        <v>58110</v>
      </c>
    </row>
    <row r="27" s="391" customFormat="1" ht="22" customHeight="1" spans="1:2">
      <c r="A27" s="410" t="s">
        <v>63</v>
      </c>
      <c r="B27" s="404">
        <v>30000</v>
      </c>
    </row>
    <row r="28" s="391" customFormat="1" ht="22" customHeight="1" spans="1:2">
      <c r="A28" s="410" t="s">
        <v>64</v>
      </c>
      <c r="B28" s="404">
        <v>110</v>
      </c>
    </row>
    <row r="29" s="391" customFormat="1" ht="22" customHeight="1" spans="1:2">
      <c r="A29" s="410" t="s">
        <v>65</v>
      </c>
      <c r="B29" s="404">
        <v>28000</v>
      </c>
    </row>
    <row r="30" s="391" customFormat="1" ht="25.5" customHeight="1"/>
    <row r="31" s="391" customFormat="1" ht="18.75" customHeight="1" spans="1:2">
      <c r="A31" s="442"/>
      <c r="B31" s="415"/>
    </row>
    <row r="32" s="391" customFormat="1" ht="20.25" customHeight="1" spans="1:2">
      <c r="A32" s="431"/>
      <c r="B32" s="394"/>
    </row>
    <row r="33" s="391" customFormat="1" ht="13.5" spans="1:2">
      <c r="A33" s="431"/>
      <c r="B33" s="394"/>
    </row>
  </sheetData>
  <mergeCells count="1">
    <mergeCell ref="A2:B2"/>
  </mergeCells>
  <printOptions horizontalCentered="1"/>
  <pageMargins left="0.35" right="0.35" top="0.790972222222222" bottom="0.590277777777778" header="0.310416666666667" footer="0.511805555555556"/>
  <pageSetup paperSize="9" firstPageNumber="23" orientation="portrait" useFirstPageNumber="1"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4"/>
  </sheetPr>
  <dimension ref="A1:D7"/>
  <sheetViews>
    <sheetView view="pageBreakPreview" zoomScaleNormal="100" workbookViewId="0">
      <selection activeCell="A2" sqref="A2:D2"/>
    </sheetView>
  </sheetViews>
  <sheetFormatPr defaultColWidth="29.375" defaultRowHeight="14.25" outlineLevelRow="6" outlineLevelCol="3"/>
  <cols>
    <col min="1" max="16384" width="29.375" style="1" customWidth="1"/>
  </cols>
  <sheetData>
    <row r="1" spans="1:1">
      <c r="A1" s="2" t="s">
        <v>1698</v>
      </c>
    </row>
    <row r="2" ht="25.5" spans="1:4">
      <c r="A2" s="125" t="s">
        <v>1699</v>
      </c>
      <c r="B2" s="125"/>
      <c r="C2" s="126"/>
      <c r="D2" s="126"/>
    </row>
    <row r="3" spans="1:4">
      <c r="A3" s="127"/>
      <c r="B3" s="128"/>
      <c r="C3" s="129"/>
      <c r="D3" s="130" t="s">
        <v>37</v>
      </c>
    </row>
    <row r="4" ht="39" customHeight="1" spans="1:4">
      <c r="A4" s="131" t="s">
        <v>1494</v>
      </c>
      <c r="B4" s="131" t="s">
        <v>1495</v>
      </c>
      <c r="C4" s="132" t="s">
        <v>1496</v>
      </c>
      <c r="D4" s="132" t="s">
        <v>1700</v>
      </c>
    </row>
    <row r="5" ht="39" customHeight="1" spans="1:4">
      <c r="A5" s="133" t="s">
        <v>1501</v>
      </c>
      <c r="B5" s="134"/>
      <c r="C5" s="134"/>
      <c r="D5" s="135"/>
    </row>
    <row r="6" ht="39" customHeight="1" spans="1:4">
      <c r="A6" s="132" t="s">
        <v>1701</v>
      </c>
      <c r="B6" s="136"/>
      <c r="C6" s="136"/>
      <c r="D6" s="136"/>
    </row>
    <row r="7" ht="39" customHeight="1" spans="1:4">
      <c r="A7" s="137" t="s">
        <v>1702</v>
      </c>
      <c r="B7" s="137"/>
      <c r="C7" s="137"/>
      <c r="D7" s="137"/>
    </row>
  </sheetData>
  <mergeCells count="2">
    <mergeCell ref="A2:D2"/>
    <mergeCell ref="A7:D7"/>
  </mergeCells>
  <printOptions horizontalCentered="1"/>
  <pageMargins left="0.75" right="0.75" top="1" bottom="1" header="0.5" footer="0.5"/>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4"/>
  </sheetPr>
  <dimension ref="A1:B15"/>
  <sheetViews>
    <sheetView view="pageBreakPreview" zoomScaleNormal="100" workbookViewId="0">
      <selection activeCell="A1" sqref="$A1:$XFD1048576"/>
    </sheetView>
  </sheetViews>
  <sheetFormatPr defaultColWidth="8.75" defaultRowHeight="14.25" outlineLevelCol="1"/>
  <cols>
    <col min="1" max="1" width="40.5" style="100" customWidth="1"/>
    <col min="2" max="2" width="40.5" style="116" customWidth="1"/>
    <col min="3" max="32" width="9" style="100"/>
    <col min="33" max="16384" width="8.75" style="100"/>
  </cols>
  <sheetData>
    <row r="1" spans="1:1">
      <c r="A1" s="99" t="s">
        <v>1703</v>
      </c>
    </row>
    <row r="2" s="100" customFormat="1" ht="30" customHeight="1" spans="1:2">
      <c r="A2" s="101" t="s">
        <v>1704</v>
      </c>
      <c r="B2" s="117"/>
    </row>
    <row r="3" ht="19.5" customHeight="1" spans="1:2">
      <c r="A3" s="102"/>
      <c r="B3" s="118" t="s">
        <v>37</v>
      </c>
    </row>
    <row r="4" ht="36" customHeight="1" spans="1:2">
      <c r="A4" s="104" t="s">
        <v>1705</v>
      </c>
      <c r="B4" s="119" t="s">
        <v>1619</v>
      </c>
    </row>
    <row r="5" ht="36" customHeight="1" spans="1:2">
      <c r="A5" s="105" t="s">
        <v>1706</v>
      </c>
      <c r="B5" s="120"/>
    </row>
    <row r="6" ht="36" customHeight="1" spans="1:2">
      <c r="A6" s="107" t="s">
        <v>1707</v>
      </c>
      <c r="B6" s="111"/>
    </row>
    <row r="7" ht="36" customHeight="1" spans="1:2">
      <c r="A7" s="121" t="s">
        <v>1708</v>
      </c>
      <c r="B7" s="122"/>
    </row>
    <row r="8" ht="36" customHeight="1" spans="1:2">
      <c r="A8" s="121" t="s">
        <v>1709</v>
      </c>
      <c r="B8" s="106">
        <v>110</v>
      </c>
    </row>
    <row r="9" ht="36" customHeight="1" spans="1:2">
      <c r="A9" s="121" t="s">
        <v>1710</v>
      </c>
      <c r="B9" s="106">
        <v>110</v>
      </c>
    </row>
    <row r="10" ht="36" customHeight="1" spans="1:2">
      <c r="A10" s="121" t="s">
        <v>1711</v>
      </c>
      <c r="B10" s="106"/>
    </row>
    <row r="11" ht="36" customHeight="1" spans="1:2">
      <c r="A11" s="121" t="s">
        <v>1712</v>
      </c>
      <c r="B11" s="106"/>
    </row>
    <row r="12" ht="36" customHeight="1" spans="1:2">
      <c r="A12" s="107" t="s">
        <v>1713</v>
      </c>
      <c r="B12" s="106">
        <v>110</v>
      </c>
    </row>
    <row r="13" ht="36" customHeight="1" spans="1:2">
      <c r="A13" s="123" t="s">
        <v>1654</v>
      </c>
      <c r="B13" s="124">
        <v>1</v>
      </c>
    </row>
    <row r="14" ht="36" customHeight="1" spans="1:2">
      <c r="A14" s="108" t="s">
        <v>1714</v>
      </c>
      <c r="B14" s="113">
        <v>111</v>
      </c>
    </row>
    <row r="15" ht="26.25" customHeight="1" spans="2:2">
      <c r="B15" s="115"/>
    </row>
  </sheetData>
  <mergeCells count="1">
    <mergeCell ref="A2:B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4"/>
  </sheetPr>
  <dimension ref="A1:B15"/>
  <sheetViews>
    <sheetView view="pageBreakPreview" zoomScaleNormal="100" workbookViewId="0">
      <selection activeCell="A2" sqref="A2:B2"/>
    </sheetView>
  </sheetViews>
  <sheetFormatPr defaultColWidth="8.75" defaultRowHeight="14.25" outlineLevelCol="1"/>
  <cols>
    <col min="1" max="1" width="40.625" style="100" customWidth="1"/>
    <col min="2" max="2" width="38.75" style="100" customWidth="1"/>
    <col min="3" max="32" width="9" style="100"/>
    <col min="33" max="16384" width="8.75" style="100"/>
  </cols>
  <sheetData>
    <row r="1" spans="1:1">
      <c r="A1" s="99" t="s">
        <v>1715</v>
      </c>
    </row>
    <row r="2" s="100" customFormat="1" ht="30" customHeight="1" spans="1:2">
      <c r="A2" s="101" t="s">
        <v>1716</v>
      </c>
      <c r="B2" s="101"/>
    </row>
    <row r="3" ht="19.5" customHeight="1" spans="1:2">
      <c r="A3" s="102"/>
      <c r="B3" s="103" t="s">
        <v>37</v>
      </c>
    </row>
    <row r="4" ht="36" customHeight="1" spans="1:2">
      <c r="A4" s="104" t="s">
        <v>1717</v>
      </c>
      <c r="B4" s="104" t="s">
        <v>1619</v>
      </c>
    </row>
    <row r="5" ht="36" customHeight="1" spans="1:2">
      <c r="A5" s="105" t="s">
        <v>1718</v>
      </c>
      <c r="B5" s="110"/>
    </row>
    <row r="6" ht="36" customHeight="1" spans="1:2">
      <c r="A6" s="105" t="s">
        <v>1719</v>
      </c>
      <c r="B6" s="111"/>
    </row>
    <row r="7" ht="36" customHeight="1" spans="1:2">
      <c r="A7" s="105" t="s">
        <v>1720</v>
      </c>
      <c r="B7" s="111"/>
    </row>
    <row r="8" ht="36" customHeight="1" spans="1:2">
      <c r="A8" s="105" t="s">
        <v>1721</v>
      </c>
      <c r="B8" s="111"/>
    </row>
    <row r="9" ht="36" customHeight="1" spans="1:2">
      <c r="A9" s="105" t="s">
        <v>1722</v>
      </c>
      <c r="B9" s="111"/>
    </row>
    <row r="10" ht="36" customHeight="1" spans="1:2">
      <c r="A10" s="105" t="s">
        <v>1723</v>
      </c>
      <c r="B10" s="106"/>
    </row>
    <row r="11" ht="36" customHeight="1" spans="1:2">
      <c r="A11" s="105" t="s">
        <v>1724</v>
      </c>
      <c r="B11" s="106">
        <v>1</v>
      </c>
    </row>
    <row r="12" ht="36" customHeight="1" spans="1:2">
      <c r="A12" s="107" t="s">
        <v>1725</v>
      </c>
      <c r="B12" s="106">
        <v>1</v>
      </c>
    </row>
    <row r="13" ht="36" customHeight="1" spans="1:2">
      <c r="A13" s="107" t="s">
        <v>1726</v>
      </c>
      <c r="B13" s="106">
        <v>110</v>
      </c>
    </row>
    <row r="14" ht="36" customHeight="1" spans="1:2">
      <c r="A14" s="108" t="s">
        <v>1727</v>
      </c>
      <c r="B14" s="113">
        <v>111</v>
      </c>
    </row>
    <row r="15" spans="2:2">
      <c r="B15" s="115"/>
    </row>
  </sheetData>
  <mergeCells count="1">
    <mergeCell ref="A2:B2"/>
  </mergeCells>
  <pageMargins left="0.75" right="0.75" top="0.98" bottom="0.98" header="0.51" footer="0.51"/>
  <pageSetup paperSize="9" orientation="portrait" horizontalDpi="600" verticalDpi="600"/>
  <headerFooter alignWithMargins="0" scaleWithDoc="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4"/>
  </sheetPr>
  <dimension ref="A1:B15"/>
  <sheetViews>
    <sheetView view="pageBreakPreview" zoomScaleNormal="100" workbookViewId="0">
      <selection activeCell="A1" sqref="$A1:$XFD1048576"/>
    </sheetView>
  </sheetViews>
  <sheetFormatPr defaultColWidth="8.75" defaultRowHeight="14.25" outlineLevelCol="1"/>
  <cols>
    <col min="1" max="1" width="40.5" style="100" customWidth="1"/>
    <col min="2" max="2" width="40.5" style="116" customWidth="1"/>
    <col min="3" max="32" width="9" style="100"/>
    <col min="33" max="16384" width="8.75" style="100"/>
  </cols>
  <sheetData>
    <row r="1" spans="1:1">
      <c r="A1" s="99" t="s">
        <v>1728</v>
      </c>
    </row>
    <row r="2" s="100" customFormat="1" ht="30" customHeight="1" spans="1:2">
      <c r="A2" s="101" t="s">
        <v>1729</v>
      </c>
      <c r="B2" s="117"/>
    </row>
    <row r="3" ht="19.5" customHeight="1" spans="1:2">
      <c r="A3" s="102"/>
      <c r="B3" s="118" t="s">
        <v>37</v>
      </c>
    </row>
    <row r="4" ht="36" customHeight="1" spans="1:2">
      <c r="A4" s="104" t="s">
        <v>1705</v>
      </c>
      <c r="B4" s="119" t="s">
        <v>1619</v>
      </c>
    </row>
    <row r="5" ht="36" customHeight="1" spans="1:2">
      <c r="A5" s="105" t="s">
        <v>1706</v>
      </c>
      <c r="B5" s="120"/>
    </row>
    <row r="6" ht="36" customHeight="1" spans="1:2">
      <c r="A6" s="107" t="s">
        <v>1707</v>
      </c>
      <c r="B6" s="111"/>
    </row>
    <row r="7" ht="36" customHeight="1" spans="1:2">
      <c r="A7" s="121" t="s">
        <v>1708</v>
      </c>
      <c r="B7" s="122"/>
    </row>
    <row r="8" ht="36" customHeight="1" spans="1:2">
      <c r="A8" s="121" t="s">
        <v>1709</v>
      </c>
      <c r="B8" s="106">
        <v>110</v>
      </c>
    </row>
    <row r="9" ht="36" customHeight="1" spans="1:2">
      <c r="A9" s="121" t="s">
        <v>1710</v>
      </c>
      <c r="B9" s="106">
        <v>110</v>
      </c>
    </row>
    <row r="10" ht="36" customHeight="1" spans="1:2">
      <c r="A10" s="121" t="s">
        <v>1711</v>
      </c>
      <c r="B10" s="106"/>
    </row>
    <row r="11" ht="36" customHeight="1" spans="1:2">
      <c r="A11" s="121" t="s">
        <v>1712</v>
      </c>
      <c r="B11" s="106"/>
    </row>
    <row r="12" ht="36" customHeight="1" spans="1:2">
      <c r="A12" s="107" t="s">
        <v>1713</v>
      </c>
      <c r="B12" s="106">
        <v>110</v>
      </c>
    </row>
    <row r="13" ht="36" customHeight="1" spans="1:2">
      <c r="A13" s="123" t="s">
        <v>1654</v>
      </c>
      <c r="B13" s="124">
        <v>1</v>
      </c>
    </row>
    <row r="14" ht="36" customHeight="1" spans="1:2">
      <c r="A14" s="108" t="s">
        <v>1714</v>
      </c>
      <c r="B14" s="113">
        <v>111</v>
      </c>
    </row>
    <row r="15" ht="26.25" customHeight="1" spans="2:2">
      <c r="B15" s="115"/>
    </row>
  </sheetData>
  <mergeCells count="1">
    <mergeCell ref="A2:B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4"/>
  </sheetPr>
  <dimension ref="A1:B16"/>
  <sheetViews>
    <sheetView view="pageBreakPreview" zoomScaleNormal="100" workbookViewId="0">
      <selection activeCell="A2" sqref="A2:B2"/>
    </sheetView>
  </sheetViews>
  <sheetFormatPr defaultColWidth="8.75" defaultRowHeight="14.25" outlineLevelCol="1"/>
  <cols>
    <col min="1" max="1" width="40.625" style="100" customWidth="1"/>
    <col min="2" max="2" width="38.75" style="100" customWidth="1"/>
    <col min="3" max="32" width="9" style="100"/>
    <col min="33" max="16384" width="8.75" style="100"/>
  </cols>
  <sheetData>
    <row r="1" spans="1:1">
      <c r="A1" s="99" t="s">
        <v>1730</v>
      </c>
    </row>
    <row r="2" s="100" customFormat="1" ht="30" customHeight="1" spans="1:2">
      <c r="A2" s="101" t="s">
        <v>1731</v>
      </c>
      <c r="B2" s="101"/>
    </row>
    <row r="3" ht="19.5" customHeight="1" spans="1:2">
      <c r="A3" s="102"/>
      <c r="B3" s="103" t="s">
        <v>37</v>
      </c>
    </row>
    <row r="4" ht="36" customHeight="1" spans="1:2">
      <c r="A4" s="104" t="s">
        <v>1717</v>
      </c>
      <c r="B4" s="104" t="s">
        <v>1619</v>
      </c>
    </row>
    <row r="5" ht="36" customHeight="1" spans="1:2">
      <c r="A5" s="105" t="s">
        <v>1718</v>
      </c>
      <c r="B5" s="110"/>
    </row>
    <row r="6" ht="36" customHeight="1" spans="1:2">
      <c r="A6" s="105" t="s">
        <v>1719</v>
      </c>
      <c r="B6" s="111"/>
    </row>
    <row r="7" ht="36" customHeight="1" spans="1:2">
      <c r="A7" s="105" t="s">
        <v>1720</v>
      </c>
      <c r="B7" s="111"/>
    </row>
    <row r="8" ht="36" customHeight="1" spans="1:2">
      <c r="A8" s="105" t="s">
        <v>1721</v>
      </c>
      <c r="B8" s="111"/>
    </row>
    <row r="9" ht="36" customHeight="1" spans="1:2">
      <c r="A9" s="105" t="s">
        <v>1722</v>
      </c>
      <c r="B9" s="111"/>
    </row>
    <row r="10" ht="36" customHeight="1" spans="1:2">
      <c r="A10" s="105" t="s">
        <v>1723</v>
      </c>
      <c r="B10" s="106"/>
    </row>
    <row r="11" ht="36" customHeight="1" spans="1:2">
      <c r="A11" s="105" t="s">
        <v>1724</v>
      </c>
      <c r="B11" s="106">
        <v>1</v>
      </c>
    </row>
    <row r="12" ht="36" customHeight="1" spans="1:2">
      <c r="A12" s="107" t="s">
        <v>1725</v>
      </c>
      <c r="B12" s="106">
        <v>1</v>
      </c>
    </row>
    <row r="13" ht="36" customHeight="1" spans="1:2">
      <c r="A13" s="107" t="s">
        <v>1726</v>
      </c>
      <c r="B13" s="106">
        <v>110</v>
      </c>
    </row>
    <row r="14" ht="36" customHeight="1" spans="1:2">
      <c r="A14" s="108" t="s">
        <v>1727</v>
      </c>
      <c r="B14" s="113">
        <v>111</v>
      </c>
    </row>
    <row r="15" ht="26.25" customHeight="1" spans="1:2">
      <c r="A15" s="114"/>
      <c r="B15" s="114"/>
    </row>
    <row r="16" spans="2:2">
      <c r="B16" s="115"/>
    </row>
  </sheetData>
  <mergeCells count="1">
    <mergeCell ref="A2:B2"/>
  </mergeCells>
  <pageMargins left="0.75" right="0.75" top="0.98" bottom="0.98" header="0.51" footer="0.51"/>
  <pageSetup paperSize="9" orientation="portrait" horizontalDpi="600" verticalDpi="600"/>
  <headerFooter alignWithMargins="0" scaleWithDoc="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4"/>
  </sheetPr>
  <dimension ref="A1:B14"/>
  <sheetViews>
    <sheetView view="pageBreakPreview" zoomScaleNormal="100" workbookViewId="0">
      <selection activeCell="A1" sqref="$A1:$XFD1048576"/>
    </sheetView>
  </sheetViews>
  <sheetFormatPr defaultColWidth="8.8" defaultRowHeight="14.25" outlineLevelCol="1"/>
  <cols>
    <col min="1" max="2" width="39.9" style="1" customWidth="1"/>
    <col min="3" max="16384" width="8.8" style="1"/>
  </cols>
  <sheetData>
    <row r="1" ht="15.6" customHeight="1" spans="1:2">
      <c r="A1" s="99" t="s">
        <v>1732</v>
      </c>
      <c r="B1" s="100"/>
    </row>
    <row r="2" s="1" customFormat="1" ht="38" customHeight="1" spans="1:2">
      <c r="A2" s="101" t="s">
        <v>1733</v>
      </c>
      <c r="B2" s="101"/>
    </row>
    <row r="3" ht="15.6" customHeight="1" spans="1:2">
      <c r="A3" s="102"/>
      <c r="B3" s="103" t="s">
        <v>37</v>
      </c>
    </row>
    <row r="4" ht="30" customHeight="1" spans="1:2">
      <c r="A4" s="104" t="s">
        <v>1717</v>
      </c>
      <c r="B4" s="104" t="s">
        <v>1619</v>
      </c>
    </row>
    <row r="5" ht="30" customHeight="1" spans="1:2">
      <c r="A5" s="105" t="s">
        <v>1718</v>
      </c>
      <c r="B5" s="110"/>
    </row>
    <row r="6" ht="30" customHeight="1" spans="1:2">
      <c r="A6" s="105" t="s">
        <v>1719</v>
      </c>
      <c r="B6" s="111"/>
    </row>
    <row r="7" ht="30" customHeight="1" spans="1:2">
      <c r="A7" s="105" t="s">
        <v>1720</v>
      </c>
      <c r="B7" s="111"/>
    </row>
    <row r="8" ht="30" customHeight="1" spans="1:2">
      <c r="A8" s="105" t="s">
        <v>1721</v>
      </c>
      <c r="B8" s="111"/>
    </row>
    <row r="9" ht="30" customHeight="1" spans="1:2">
      <c r="A9" s="105" t="s">
        <v>1722</v>
      </c>
      <c r="B9" s="111"/>
    </row>
    <row r="10" ht="30" customHeight="1" spans="1:2">
      <c r="A10" s="105" t="s">
        <v>1723</v>
      </c>
      <c r="B10" s="111"/>
    </row>
    <row r="11" ht="30" customHeight="1" spans="1:2">
      <c r="A11" s="105" t="s">
        <v>1724</v>
      </c>
      <c r="B11" s="111">
        <v>1</v>
      </c>
    </row>
    <row r="12" ht="30" customHeight="1" spans="1:2">
      <c r="A12" s="107" t="s">
        <v>1725</v>
      </c>
      <c r="B12" s="111">
        <v>1</v>
      </c>
    </row>
    <row r="13" ht="30" customHeight="1" spans="1:2">
      <c r="A13" s="107" t="s">
        <v>1734</v>
      </c>
      <c r="B13" s="111">
        <v>110</v>
      </c>
    </row>
    <row r="14" ht="30" customHeight="1" spans="1:2">
      <c r="A14" s="108" t="s">
        <v>1727</v>
      </c>
      <c r="B14" s="112">
        <v>111</v>
      </c>
    </row>
  </sheetData>
  <mergeCells count="1">
    <mergeCell ref="A2:B2"/>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4"/>
  </sheetPr>
  <dimension ref="A1:D15"/>
  <sheetViews>
    <sheetView view="pageBreakPreview" zoomScaleNormal="100" workbookViewId="0">
      <selection activeCell="C11" sqref="C11"/>
    </sheetView>
  </sheetViews>
  <sheetFormatPr defaultColWidth="36.875" defaultRowHeight="14.25" outlineLevelCol="3"/>
  <cols>
    <col min="1" max="16384" width="36.875" style="1" customWidth="1"/>
  </cols>
  <sheetData>
    <row r="1" spans="1:2">
      <c r="A1" s="99" t="s">
        <v>1735</v>
      </c>
      <c r="B1" s="100"/>
    </row>
    <row r="2" s="1" customFormat="1" ht="52" customHeight="1" spans="1:2">
      <c r="A2" s="101" t="s">
        <v>1736</v>
      </c>
      <c r="B2" s="101"/>
    </row>
    <row r="3" ht="30" customHeight="1" spans="1:2">
      <c r="A3" s="102"/>
      <c r="B3" s="103" t="s">
        <v>37</v>
      </c>
    </row>
    <row r="4" ht="30" customHeight="1" spans="1:2">
      <c r="A4" s="104" t="s">
        <v>1717</v>
      </c>
      <c r="B4" s="104" t="s">
        <v>1619</v>
      </c>
    </row>
    <row r="5" ht="30" customHeight="1" spans="1:2">
      <c r="A5" s="105" t="s">
        <v>1718</v>
      </c>
      <c r="B5" s="106"/>
    </row>
    <row r="6" ht="30" customHeight="1" spans="1:2">
      <c r="A6" s="105" t="s">
        <v>1719</v>
      </c>
      <c r="B6" s="106"/>
    </row>
    <row r="7" ht="30" customHeight="1" spans="1:2">
      <c r="A7" s="105" t="s">
        <v>1720</v>
      </c>
      <c r="B7" s="106"/>
    </row>
    <row r="8" ht="30" customHeight="1" spans="1:2">
      <c r="A8" s="105" t="s">
        <v>1721</v>
      </c>
      <c r="B8" s="106"/>
    </row>
    <row r="9" ht="30" customHeight="1" spans="1:2">
      <c r="A9" s="105" t="s">
        <v>1722</v>
      </c>
      <c r="B9" s="106"/>
    </row>
    <row r="10" ht="30" customHeight="1" spans="1:2">
      <c r="A10" s="105" t="s">
        <v>1723</v>
      </c>
      <c r="B10" s="106"/>
    </row>
    <row r="11" ht="30" customHeight="1" spans="1:2">
      <c r="A11" s="105" t="s">
        <v>1724</v>
      </c>
      <c r="B11" s="106">
        <v>14</v>
      </c>
    </row>
    <row r="12" ht="30" customHeight="1" spans="1:2">
      <c r="A12" s="107" t="s">
        <v>1725</v>
      </c>
      <c r="B12" s="106">
        <v>14</v>
      </c>
    </row>
    <row r="13" ht="30" customHeight="1" spans="1:2">
      <c r="A13" s="107" t="s">
        <v>1726</v>
      </c>
      <c r="B13" s="106">
        <v>110</v>
      </c>
    </row>
    <row r="14" ht="30" customHeight="1" spans="1:2">
      <c r="A14" s="108" t="s">
        <v>1727</v>
      </c>
      <c r="B14" s="106">
        <v>124</v>
      </c>
    </row>
    <row r="15" ht="18.75" spans="1:4">
      <c r="A15" s="109"/>
      <c r="B15" s="109"/>
      <c r="C15" s="109"/>
      <c r="D15" s="109"/>
    </row>
  </sheetData>
  <mergeCells count="1">
    <mergeCell ref="A2:B2"/>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J17"/>
  <sheetViews>
    <sheetView view="pageBreakPreview" zoomScaleNormal="100" workbookViewId="0">
      <selection activeCell="N13" sqref="N13"/>
    </sheetView>
  </sheetViews>
  <sheetFormatPr defaultColWidth="8.75" defaultRowHeight="14.25"/>
  <cols>
    <col min="1" max="1" width="22.25" style="41" customWidth="1"/>
    <col min="2" max="6" width="10" style="41" customWidth="1"/>
    <col min="7" max="9" width="10" style="42" customWidth="1"/>
    <col min="10" max="10" width="10" style="41" customWidth="1"/>
    <col min="11" max="12" width="9" style="41"/>
    <col min="13" max="13" width="12.625" style="41"/>
    <col min="14" max="32" width="9" style="41"/>
    <col min="33" max="16384" width="8.75" style="41"/>
  </cols>
  <sheetData>
    <row r="1" spans="1:1">
      <c r="A1" s="2" t="s">
        <v>1737</v>
      </c>
    </row>
    <row r="2" s="40" customFormat="1" ht="15" customHeight="1" spans="1:10">
      <c r="A2" s="75"/>
      <c r="B2" s="76"/>
      <c r="C2" s="44"/>
      <c r="D2" s="44"/>
      <c r="E2" s="44"/>
      <c r="F2" s="44"/>
      <c r="G2" s="45"/>
      <c r="H2" s="45"/>
      <c r="I2" s="45"/>
      <c r="J2" s="90"/>
    </row>
    <row r="3" ht="34" customHeight="1" spans="1:10">
      <c r="A3" s="94" t="s">
        <v>1738</v>
      </c>
      <c r="B3" s="95"/>
      <c r="C3" s="96"/>
      <c r="D3" s="96"/>
      <c r="E3" s="96"/>
      <c r="F3" s="96"/>
      <c r="G3" s="96"/>
      <c r="H3" s="96"/>
      <c r="I3" s="96"/>
      <c r="J3" s="91"/>
    </row>
    <row r="4" ht="28.5" customHeight="1" spans="1:10">
      <c r="A4" s="97"/>
      <c r="B4" s="97"/>
      <c r="C4" s="98"/>
      <c r="D4" s="98"/>
      <c r="E4" s="98"/>
      <c r="F4" s="98"/>
      <c r="G4" s="98"/>
      <c r="H4" s="98"/>
      <c r="I4" s="40" t="s">
        <v>37</v>
      </c>
      <c r="J4" s="43"/>
    </row>
    <row r="5" ht="18" customHeight="1" spans="1:10">
      <c r="A5" s="81" t="s">
        <v>1739</v>
      </c>
      <c r="B5" s="63" t="s">
        <v>1740</v>
      </c>
      <c r="C5" s="55" t="s">
        <v>1741</v>
      </c>
      <c r="D5" s="56"/>
      <c r="E5" s="57"/>
      <c r="F5" s="58" t="s">
        <v>1742</v>
      </c>
      <c r="G5" s="59" t="s">
        <v>1743</v>
      </c>
      <c r="H5" s="60" t="s">
        <v>1744</v>
      </c>
      <c r="I5" s="60" t="s">
        <v>1745</v>
      </c>
      <c r="J5" s="92"/>
    </row>
    <row r="6" ht="43.5" customHeight="1" spans="1:10">
      <c r="A6" s="61"/>
      <c r="B6" s="61"/>
      <c r="C6" s="62" t="s">
        <v>1746</v>
      </c>
      <c r="D6" s="62" t="s">
        <v>1747</v>
      </c>
      <c r="E6" s="63" t="s">
        <v>1748</v>
      </c>
      <c r="F6" s="64"/>
      <c r="G6" s="59"/>
      <c r="H6" s="65"/>
      <c r="I6" s="65"/>
      <c r="J6" s="92"/>
    </row>
    <row r="7" ht="18" customHeight="1" spans="1:10">
      <c r="A7" s="71" t="s">
        <v>1749</v>
      </c>
      <c r="B7" s="67">
        <f>SUM(C7:I7)</f>
        <v>137477</v>
      </c>
      <c r="C7" s="67"/>
      <c r="D7" s="67">
        <v>6419</v>
      </c>
      <c r="E7" s="67">
        <v>131058</v>
      </c>
      <c r="F7" s="82"/>
      <c r="G7" s="83"/>
      <c r="H7" s="69"/>
      <c r="I7" s="69"/>
      <c r="J7" s="92"/>
    </row>
    <row r="8" ht="18" customHeight="1" spans="1:10">
      <c r="A8" s="71" t="s">
        <v>1750</v>
      </c>
      <c r="B8" s="67">
        <f t="shared" ref="B7:B16" si="0">SUM(C8:I8)</f>
        <v>131193</v>
      </c>
      <c r="C8" s="67"/>
      <c r="D8" s="67">
        <v>69277</v>
      </c>
      <c r="E8" s="67">
        <v>61916</v>
      </c>
      <c r="F8" s="69"/>
      <c r="G8" s="84"/>
      <c r="H8" s="69"/>
      <c r="I8" s="69"/>
      <c r="J8" s="92"/>
    </row>
    <row r="9" ht="18" customHeight="1" spans="1:10">
      <c r="A9" s="71" t="s">
        <v>1751</v>
      </c>
      <c r="B9" s="67">
        <f t="shared" si="0"/>
        <v>131193</v>
      </c>
      <c r="C9" s="67"/>
      <c r="D9" s="67">
        <v>69277</v>
      </c>
      <c r="E9" s="67">
        <v>61916</v>
      </c>
      <c r="F9" s="69"/>
      <c r="G9" s="84"/>
      <c r="H9" s="69"/>
      <c r="I9" s="69"/>
      <c r="J9" s="92"/>
    </row>
    <row r="10" ht="18" customHeight="1" spans="1:10">
      <c r="A10" s="85" t="s">
        <v>1752</v>
      </c>
      <c r="B10" s="67">
        <f t="shared" si="0"/>
        <v>60961</v>
      </c>
      <c r="C10" s="67"/>
      <c r="D10" s="67">
        <v>41577</v>
      </c>
      <c r="E10" s="67">
        <v>19384</v>
      </c>
      <c r="F10" s="72"/>
      <c r="G10" s="84"/>
      <c r="H10" s="69"/>
      <c r="I10" s="69"/>
      <c r="J10" s="92"/>
    </row>
    <row r="11" ht="18" customHeight="1" spans="1:10">
      <c r="A11" s="85" t="s">
        <v>1753</v>
      </c>
      <c r="B11" s="67">
        <f t="shared" si="0"/>
        <v>276</v>
      </c>
      <c r="C11" s="67"/>
      <c r="D11" s="67">
        <v>80</v>
      </c>
      <c r="E11" s="67">
        <v>196</v>
      </c>
      <c r="F11" s="72"/>
      <c r="G11" s="84"/>
      <c r="H11" s="69"/>
      <c r="I11" s="69"/>
      <c r="J11" s="92"/>
    </row>
    <row r="12" ht="18" customHeight="1" spans="1:10">
      <c r="A12" s="86" t="s">
        <v>1754</v>
      </c>
      <c r="B12" s="67">
        <f t="shared" si="0"/>
        <v>68767</v>
      </c>
      <c r="C12" s="67"/>
      <c r="D12" s="67">
        <v>26500</v>
      </c>
      <c r="E12" s="67">
        <v>42267</v>
      </c>
      <c r="F12" s="69"/>
      <c r="G12" s="84"/>
      <c r="H12" s="69"/>
      <c r="I12" s="69"/>
      <c r="J12" s="92"/>
    </row>
    <row r="13" ht="18" customHeight="1" spans="1:10">
      <c r="A13" s="86" t="s">
        <v>1755</v>
      </c>
      <c r="B13" s="67">
        <f t="shared" si="0"/>
        <v>40</v>
      </c>
      <c r="C13" s="67"/>
      <c r="D13" s="67">
        <v>20</v>
      </c>
      <c r="E13" s="73">
        <v>20</v>
      </c>
      <c r="F13" s="69"/>
      <c r="G13" s="84"/>
      <c r="H13" s="69"/>
      <c r="I13" s="69"/>
      <c r="J13" s="92"/>
    </row>
    <row r="14" ht="18" customHeight="1" spans="1:10">
      <c r="A14" s="70" t="s">
        <v>1756</v>
      </c>
      <c r="B14" s="67">
        <f t="shared" si="0"/>
        <v>1149</v>
      </c>
      <c r="C14" s="67"/>
      <c r="D14" s="67">
        <v>1100</v>
      </c>
      <c r="E14" s="67">
        <v>49</v>
      </c>
      <c r="F14" s="69"/>
      <c r="G14" s="84"/>
      <c r="H14" s="69"/>
      <c r="I14" s="69"/>
      <c r="J14" s="92"/>
    </row>
    <row r="15" ht="18" customHeight="1" spans="1:10">
      <c r="A15" s="70" t="s">
        <v>1757</v>
      </c>
      <c r="B15" s="67">
        <f t="shared" si="0"/>
        <v>0</v>
      </c>
      <c r="C15" s="67"/>
      <c r="D15" s="67"/>
      <c r="E15" s="87"/>
      <c r="F15" s="69"/>
      <c r="G15" s="88"/>
      <c r="H15" s="69"/>
      <c r="I15" s="69"/>
      <c r="J15" s="92"/>
    </row>
    <row r="16" ht="18" customHeight="1" spans="1:10">
      <c r="A16" s="70" t="s">
        <v>1758</v>
      </c>
      <c r="B16" s="67">
        <f t="shared" si="0"/>
        <v>0</v>
      </c>
      <c r="C16" s="67"/>
      <c r="D16" s="67"/>
      <c r="E16" s="87"/>
      <c r="F16" s="69"/>
      <c r="G16" s="84"/>
      <c r="H16" s="69"/>
      <c r="I16" s="69"/>
      <c r="J16" s="92"/>
    </row>
    <row r="17" ht="69" customHeight="1" spans="1:10">
      <c r="A17" s="74" t="s">
        <v>1759</v>
      </c>
      <c r="B17" s="74"/>
      <c r="C17" s="74"/>
      <c r="D17" s="74"/>
      <c r="E17" s="74"/>
      <c r="F17" s="74"/>
      <c r="G17" s="74"/>
      <c r="H17" s="74"/>
      <c r="I17" s="74"/>
      <c r="J17" s="93"/>
    </row>
  </sheetData>
  <mergeCells count="10">
    <mergeCell ref="A3:I3"/>
    <mergeCell ref="A4:H4"/>
    <mergeCell ref="C5:E5"/>
    <mergeCell ref="A17:I17"/>
    <mergeCell ref="A5:A6"/>
    <mergeCell ref="B5:B6"/>
    <mergeCell ref="F5:F6"/>
    <mergeCell ref="G5:G6"/>
    <mergeCell ref="H5:H6"/>
    <mergeCell ref="I5:I6"/>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I13"/>
  <sheetViews>
    <sheetView view="pageBreakPreview" zoomScaleNormal="100" workbookViewId="0">
      <selection activeCell="A2" sqref="A2:I2"/>
    </sheetView>
  </sheetViews>
  <sheetFormatPr defaultColWidth="8.75" defaultRowHeight="14.25"/>
  <cols>
    <col min="1" max="1" width="22.625" style="41" customWidth="1"/>
    <col min="2" max="2" width="14.375" style="41" customWidth="1"/>
    <col min="3" max="6" width="11" style="41" customWidth="1"/>
    <col min="7" max="9" width="11" style="42" customWidth="1"/>
    <col min="10" max="10" width="7.375" style="41" customWidth="1"/>
    <col min="11" max="11" width="21.75" style="41" customWidth="1"/>
    <col min="12" max="18" width="9" style="41"/>
    <col min="19" max="19" width="10.625" style="41" customWidth="1"/>
    <col min="20" max="32" width="9" style="41"/>
    <col min="33" max="16384" width="8.75" style="41"/>
  </cols>
  <sheetData>
    <row r="1" s="40" customFormat="1" ht="15" customHeight="1" spans="1:9">
      <c r="A1" s="43" t="s">
        <v>1760</v>
      </c>
      <c r="B1" s="44"/>
      <c r="C1" s="44"/>
      <c r="D1" s="44"/>
      <c r="E1" s="44"/>
      <c r="F1" s="44"/>
      <c r="G1" s="45"/>
      <c r="H1" s="45"/>
      <c r="I1" s="45"/>
    </row>
    <row r="2" ht="33.75" customHeight="1" spans="1:9">
      <c r="A2" s="46" t="s">
        <v>1761</v>
      </c>
      <c r="B2" s="46"/>
      <c r="C2" s="47"/>
      <c r="D2" s="47"/>
      <c r="E2" s="47"/>
      <c r="F2" s="47"/>
      <c r="G2" s="47"/>
      <c r="H2" s="47"/>
      <c r="I2" s="47"/>
    </row>
    <row r="3" ht="25.5" customHeight="1" spans="1:9">
      <c r="A3" s="48"/>
      <c r="B3" s="49"/>
      <c r="C3" s="50"/>
      <c r="D3" s="50"/>
      <c r="E3" s="51"/>
      <c r="F3" s="51"/>
      <c r="G3" s="52"/>
      <c r="H3" s="52"/>
      <c r="I3" s="43" t="s">
        <v>37</v>
      </c>
    </row>
    <row r="4" ht="18" customHeight="1" spans="1:9">
      <c r="A4" s="53" t="s">
        <v>1739</v>
      </c>
      <c r="B4" s="54" t="s">
        <v>1740</v>
      </c>
      <c r="C4" s="55" t="s">
        <v>1741</v>
      </c>
      <c r="D4" s="56"/>
      <c r="E4" s="57"/>
      <c r="F4" s="58" t="s">
        <v>1742</v>
      </c>
      <c r="G4" s="59" t="s">
        <v>1743</v>
      </c>
      <c r="H4" s="60" t="s">
        <v>1744</v>
      </c>
      <c r="I4" s="60" t="s">
        <v>1745</v>
      </c>
    </row>
    <row r="5" ht="28.5" customHeight="1" spans="1:9">
      <c r="A5" s="61"/>
      <c r="B5" s="61"/>
      <c r="C5" s="62" t="s">
        <v>1746</v>
      </c>
      <c r="D5" s="62" t="s">
        <v>1747</v>
      </c>
      <c r="E5" s="63" t="s">
        <v>1748</v>
      </c>
      <c r="F5" s="64"/>
      <c r="G5" s="59"/>
      <c r="H5" s="65"/>
      <c r="I5" s="65"/>
    </row>
    <row r="6" ht="18" customHeight="1" spans="1:9">
      <c r="A6" s="66" t="s">
        <v>1762</v>
      </c>
      <c r="B6" s="67">
        <f t="shared" ref="B6:B12" si="0">SUM(C6:I6)</f>
        <v>115156</v>
      </c>
      <c r="C6" s="67"/>
      <c r="D6" s="68">
        <v>69270</v>
      </c>
      <c r="E6" s="68">
        <v>45886</v>
      </c>
      <c r="F6" s="69"/>
      <c r="G6" s="69"/>
      <c r="H6" s="69"/>
      <c r="I6" s="69"/>
    </row>
    <row r="7" ht="18" customHeight="1" spans="1:9">
      <c r="A7" s="70" t="s">
        <v>1763</v>
      </c>
      <c r="B7" s="67">
        <f t="shared" si="0"/>
        <v>115156</v>
      </c>
      <c r="C7" s="67"/>
      <c r="D7" s="68">
        <v>69270</v>
      </c>
      <c r="E7" s="68">
        <v>45886</v>
      </c>
      <c r="F7" s="69"/>
      <c r="G7" s="69"/>
      <c r="H7" s="69"/>
      <c r="I7" s="69"/>
    </row>
    <row r="8" ht="18" customHeight="1" spans="1:9">
      <c r="A8" s="71" t="s">
        <v>1764</v>
      </c>
      <c r="B8" s="67">
        <f t="shared" si="0"/>
        <v>115078</v>
      </c>
      <c r="C8" s="67"/>
      <c r="D8" s="67">
        <v>69220</v>
      </c>
      <c r="E8" s="67">
        <v>45858</v>
      </c>
      <c r="F8" s="72"/>
      <c r="G8" s="69"/>
      <c r="H8" s="69"/>
      <c r="I8" s="69"/>
    </row>
    <row r="9" ht="18" customHeight="1" spans="1:9">
      <c r="A9" s="71" t="s">
        <v>1765</v>
      </c>
      <c r="B9" s="67">
        <f t="shared" si="0"/>
        <v>58</v>
      </c>
      <c r="C9" s="67"/>
      <c r="D9" s="67">
        <v>40</v>
      </c>
      <c r="E9" s="73">
        <v>18</v>
      </c>
      <c r="F9" s="69"/>
      <c r="G9" s="69"/>
      <c r="H9" s="69"/>
      <c r="I9" s="69"/>
    </row>
    <row r="10" ht="18" customHeight="1" spans="1:9">
      <c r="A10" s="70" t="s">
        <v>1766</v>
      </c>
      <c r="B10" s="67">
        <f t="shared" si="0"/>
        <v>20</v>
      </c>
      <c r="C10" s="67"/>
      <c r="D10" s="67">
        <v>10</v>
      </c>
      <c r="E10" s="73">
        <v>10</v>
      </c>
      <c r="F10" s="69"/>
      <c r="G10" s="69"/>
      <c r="H10" s="69"/>
      <c r="I10" s="69"/>
    </row>
    <row r="11" ht="18" customHeight="1" spans="1:9">
      <c r="A11" s="70" t="s">
        <v>1767</v>
      </c>
      <c r="B11" s="67">
        <f t="shared" si="0"/>
        <v>0</v>
      </c>
      <c r="C11" s="67"/>
      <c r="D11" s="67"/>
      <c r="E11" s="68"/>
      <c r="F11" s="69"/>
      <c r="G11" s="69"/>
      <c r="H11" s="69"/>
      <c r="I11" s="69"/>
    </row>
    <row r="12" ht="18" customHeight="1" spans="1:9">
      <c r="A12" s="70" t="s">
        <v>1768</v>
      </c>
      <c r="B12" s="67">
        <f t="shared" si="0"/>
        <v>0</v>
      </c>
      <c r="C12" s="67"/>
      <c r="D12" s="67"/>
      <c r="E12" s="68"/>
      <c r="F12" s="69"/>
      <c r="G12" s="69"/>
      <c r="H12" s="69"/>
      <c r="I12" s="69"/>
    </row>
    <row r="13" ht="69" customHeight="1" spans="1:9">
      <c r="A13" s="74" t="s">
        <v>1759</v>
      </c>
      <c r="B13" s="74"/>
      <c r="C13" s="74"/>
      <c r="D13" s="74"/>
      <c r="E13" s="74"/>
      <c r="F13" s="74"/>
      <c r="G13" s="74"/>
      <c r="H13" s="74"/>
      <c r="I13" s="74"/>
    </row>
  </sheetData>
  <mergeCells count="10">
    <mergeCell ref="A2:I2"/>
    <mergeCell ref="E3:F3"/>
    <mergeCell ref="C4:E4"/>
    <mergeCell ref="A13:I13"/>
    <mergeCell ref="A4:A5"/>
    <mergeCell ref="B4:B5"/>
    <mergeCell ref="F4:F5"/>
    <mergeCell ref="G4:G5"/>
    <mergeCell ref="H4:H5"/>
    <mergeCell ref="I4:I5"/>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J17"/>
  <sheetViews>
    <sheetView view="pageBreakPreview" zoomScaleNormal="100" workbookViewId="0">
      <selection activeCell="A1" sqref="$A1:$XFD1048576"/>
    </sheetView>
  </sheetViews>
  <sheetFormatPr defaultColWidth="8.75" defaultRowHeight="14.25"/>
  <cols>
    <col min="1" max="1" width="22.25" style="41" customWidth="1"/>
    <col min="2" max="6" width="10" style="41" customWidth="1"/>
    <col min="7" max="9" width="10" style="42" customWidth="1"/>
    <col min="10" max="10" width="10" style="41" customWidth="1"/>
    <col min="11" max="32" width="9" style="41"/>
    <col min="33" max="16384" width="8.75" style="41"/>
  </cols>
  <sheetData>
    <row r="1" spans="1:1">
      <c r="A1" s="2" t="s">
        <v>1769</v>
      </c>
    </row>
    <row r="2" s="40" customFormat="1" ht="15" customHeight="1" spans="1:10">
      <c r="A2" s="75"/>
      <c r="B2" s="76"/>
      <c r="C2" s="44"/>
      <c r="D2" s="44"/>
      <c r="E2" s="44"/>
      <c r="F2" s="44"/>
      <c r="G2" s="45"/>
      <c r="H2" s="45"/>
      <c r="I2" s="45"/>
      <c r="J2" s="90"/>
    </row>
    <row r="3" ht="34" customHeight="1" spans="1:10">
      <c r="A3" s="77" t="s">
        <v>1770</v>
      </c>
      <c r="B3" s="78"/>
      <c r="C3" s="47"/>
      <c r="D3" s="47"/>
      <c r="E3" s="47"/>
      <c r="F3" s="47"/>
      <c r="G3" s="47"/>
      <c r="H3" s="47"/>
      <c r="I3" s="47"/>
      <c r="J3" s="91"/>
    </row>
    <row r="4" ht="28.5" customHeight="1" spans="1:10">
      <c r="A4" s="48"/>
      <c r="B4" s="79"/>
      <c r="C4" s="50"/>
      <c r="D4" s="50"/>
      <c r="E4" s="50"/>
      <c r="F4" s="50"/>
      <c r="G4" s="52"/>
      <c r="H4" s="80"/>
      <c r="I4" s="43" t="s">
        <v>37</v>
      </c>
      <c r="J4" s="43"/>
    </row>
    <row r="5" ht="18" customHeight="1" spans="1:10">
      <c r="A5" s="81" t="s">
        <v>1739</v>
      </c>
      <c r="B5" s="63" t="s">
        <v>1740</v>
      </c>
      <c r="C5" s="55" t="s">
        <v>1741</v>
      </c>
      <c r="D5" s="56"/>
      <c r="E5" s="57"/>
      <c r="F5" s="58" t="s">
        <v>1742</v>
      </c>
      <c r="G5" s="59" t="s">
        <v>1743</v>
      </c>
      <c r="H5" s="60" t="s">
        <v>1744</v>
      </c>
      <c r="I5" s="60" t="s">
        <v>1745</v>
      </c>
      <c r="J5" s="92"/>
    </row>
    <row r="6" ht="43.5" customHeight="1" spans="1:10">
      <c r="A6" s="61"/>
      <c r="B6" s="61"/>
      <c r="C6" s="62" t="s">
        <v>1746</v>
      </c>
      <c r="D6" s="62" t="s">
        <v>1747</v>
      </c>
      <c r="E6" s="63" t="s">
        <v>1748</v>
      </c>
      <c r="F6" s="64"/>
      <c r="G6" s="59"/>
      <c r="H6" s="65"/>
      <c r="I6" s="65"/>
      <c r="J6" s="92"/>
    </row>
    <row r="7" ht="18" customHeight="1" spans="1:10">
      <c r="A7" s="71" t="s">
        <v>1749</v>
      </c>
      <c r="B7" s="67">
        <f t="shared" ref="B7:B16" si="0">SUM(C7:I7)</f>
        <v>137477</v>
      </c>
      <c r="C7" s="67"/>
      <c r="D7" s="67">
        <v>6419</v>
      </c>
      <c r="E7" s="67">
        <v>131058</v>
      </c>
      <c r="F7" s="82"/>
      <c r="G7" s="83"/>
      <c r="H7" s="69"/>
      <c r="I7" s="69"/>
      <c r="J7" s="92"/>
    </row>
    <row r="8" ht="18" customHeight="1" spans="1:10">
      <c r="A8" s="71" t="s">
        <v>1750</v>
      </c>
      <c r="B8" s="67">
        <f t="shared" si="0"/>
        <v>131193</v>
      </c>
      <c r="C8" s="67"/>
      <c r="D8" s="67">
        <v>69277</v>
      </c>
      <c r="E8" s="67">
        <v>61916</v>
      </c>
      <c r="F8" s="69"/>
      <c r="G8" s="84"/>
      <c r="H8" s="69"/>
      <c r="I8" s="69"/>
      <c r="J8" s="92"/>
    </row>
    <row r="9" ht="18" customHeight="1" spans="1:10">
      <c r="A9" s="71" t="s">
        <v>1751</v>
      </c>
      <c r="B9" s="67">
        <f t="shared" si="0"/>
        <v>131193</v>
      </c>
      <c r="C9" s="67"/>
      <c r="D9" s="67">
        <v>69277</v>
      </c>
      <c r="E9" s="67">
        <v>61916</v>
      </c>
      <c r="F9" s="69"/>
      <c r="G9" s="84"/>
      <c r="H9" s="69"/>
      <c r="I9" s="69"/>
      <c r="J9" s="92"/>
    </row>
    <row r="10" ht="18" customHeight="1" spans="1:10">
      <c r="A10" s="85" t="s">
        <v>1752</v>
      </c>
      <c r="B10" s="67">
        <f t="shared" si="0"/>
        <v>60961</v>
      </c>
      <c r="C10" s="67"/>
      <c r="D10" s="67">
        <v>41577</v>
      </c>
      <c r="E10" s="67">
        <v>19384</v>
      </c>
      <c r="F10" s="72"/>
      <c r="G10" s="84"/>
      <c r="H10" s="69"/>
      <c r="I10" s="69"/>
      <c r="J10" s="92"/>
    </row>
    <row r="11" ht="18" customHeight="1" spans="1:10">
      <c r="A11" s="85" t="s">
        <v>1753</v>
      </c>
      <c r="B11" s="67">
        <f t="shared" si="0"/>
        <v>276</v>
      </c>
      <c r="C11" s="67"/>
      <c r="D11" s="67">
        <v>80</v>
      </c>
      <c r="E11" s="67">
        <v>196</v>
      </c>
      <c r="F11" s="72"/>
      <c r="G11" s="84"/>
      <c r="H11" s="69"/>
      <c r="I11" s="69"/>
      <c r="J11" s="92"/>
    </row>
    <row r="12" ht="18" customHeight="1" spans="1:10">
      <c r="A12" s="86" t="s">
        <v>1754</v>
      </c>
      <c r="B12" s="67">
        <f t="shared" si="0"/>
        <v>68767</v>
      </c>
      <c r="C12" s="67"/>
      <c r="D12" s="67">
        <v>26500</v>
      </c>
      <c r="E12" s="67">
        <v>42267</v>
      </c>
      <c r="F12" s="69"/>
      <c r="G12" s="84"/>
      <c r="H12" s="69"/>
      <c r="I12" s="69"/>
      <c r="J12" s="92"/>
    </row>
    <row r="13" ht="18" customHeight="1" spans="1:10">
      <c r="A13" s="86" t="s">
        <v>1755</v>
      </c>
      <c r="B13" s="67">
        <f t="shared" si="0"/>
        <v>40</v>
      </c>
      <c r="C13" s="67"/>
      <c r="D13" s="67">
        <v>20</v>
      </c>
      <c r="E13" s="73">
        <v>20</v>
      </c>
      <c r="F13" s="69"/>
      <c r="G13" s="84"/>
      <c r="H13" s="69"/>
      <c r="I13" s="69"/>
      <c r="J13" s="92"/>
    </row>
    <row r="14" ht="18" customHeight="1" spans="1:10">
      <c r="A14" s="70" t="s">
        <v>1756</v>
      </c>
      <c r="B14" s="67">
        <f t="shared" si="0"/>
        <v>1149</v>
      </c>
      <c r="C14" s="67"/>
      <c r="D14" s="67">
        <v>1100</v>
      </c>
      <c r="E14" s="67">
        <v>49</v>
      </c>
      <c r="F14" s="69"/>
      <c r="G14" s="84"/>
      <c r="H14" s="69"/>
      <c r="I14" s="69"/>
      <c r="J14" s="92"/>
    </row>
    <row r="15" ht="18" customHeight="1" spans="1:10">
      <c r="A15" s="70" t="s">
        <v>1757</v>
      </c>
      <c r="B15" s="67">
        <f t="shared" si="0"/>
        <v>0</v>
      </c>
      <c r="C15" s="67"/>
      <c r="D15" s="67"/>
      <c r="E15" s="87"/>
      <c r="F15" s="69"/>
      <c r="G15" s="88"/>
      <c r="H15" s="69"/>
      <c r="I15" s="69"/>
      <c r="J15" s="92"/>
    </row>
    <row r="16" ht="18" customHeight="1" spans="1:10">
      <c r="A16" s="70" t="s">
        <v>1758</v>
      </c>
      <c r="B16" s="67">
        <f t="shared" si="0"/>
        <v>0</v>
      </c>
      <c r="C16" s="67"/>
      <c r="D16" s="67"/>
      <c r="E16" s="87"/>
      <c r="F16" s="69"/>
      <c r="G16" s="84"/>
      <c r="H16" s="69"/>
      <c r="I16" s="69"/>
      <c r="J16" s="92"/>
    </row>
    <row r="17" ht="69" customHeight="1" spans="1:10">
      <c r="A17" s="89" t="s">
        <v>1759</v>
      </c>
      <c r="B17" s="89"/>
      <c r="C17" s="89"/>
      <c r="D17" s="89"/>
      <c r="E17" s="89"/>
      <c r="F17" s="89"/>
      <c r="G17" s="89"/>
      <c r="H17" s="89"/>
      <c r="I17" s="89"/>
      <c r="J17" s="93"/>
    </row>
  </sheetData>
  <mergeCells count="9">
    <mergeCell ref="A3:I3"/>
    <mergeCell ref="C5:E5"/>
    <mergeCell ref="A17:I17"/>
    <mergeCell ref="A5:A6"/>
    <mergeCell ref="B5:B6"/>
    <mergeCell ref="F5:F6"/>
    <mergeCell ref="G5:G6"/>
    <mergeCell ref="H5:H6"/>
    <mergeCell ref="I5:I6"/>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B29"/>
  <sheetViews>
    <sheetView workbookViewId="0">
      <selection activeCell="A1" sqref="$A1:$XFD1048576"/>
    </sheetView>
  </sheetViews>
  <sheetFormatPr defaultColWidth="37.125" defaultRowHeight="14.25" outlineLevelCol="1"/>
  <cols>
    <col min="1" max="1" width="37.125" style="417" customWidth="1"/>
    <col min="2" max="2" width="37.125" style="418" customWidth="1"/>
    <col min="3" max="16384" width="37.125" style="417" customWidth="1"/>
  </cols>
  <sheetData>
    <row r="1" spans="1:1">
      <c r="A1" s="419" t="s">
        <v>66</v>
      </c>
    </row>
    <row r="2" ht="27" customHeight="1" spans="1:2">
      <c r="A2" s="420" t="s">
        <v>67</v>
      </c>
      <c r="B2" s="421"/>
    </row>
    <row r="3" ht="27" customHeight="1" spans="1:2">
      <c r="A3" s="422"/>
      <c r="B3" s="423"/>
    </row>
    <row r="4" customHeight="1" spans="1:2">
      <c r="A4" s="424"/>
      <c r="B4" s="425" t="s">
        <v>37</v>
      </c>
    </row>
    <row r="5" ht="33" customHeight="1" spans="1:2">
      <c r="A5" s="426" t="s">
        <v>68</v>
      </c>
      <c r="B5" s="427" t="s">
        <v>69</v>
      </c>
    </row>
    <row r="6" s="416" customFormat="1" ht="22" customHeight="1" spans="1:2">
      <c r="A6" s="428" t="s">
        <v>70</v>
      </c>
      <c r="B6" s="429">
        <v>116919</v>
      </c>
    </row>
    <row r="7" s="416" customFormat="1" ht="22" customHeight="1" spans="1:2">
      <c r="A7" s="428" t="s">
        <v>71</v>
      </c>
      <c r="B7" s="429">
        <v>74919</v>
      </c>
    </row>
    <row r="8" ht="22" customHeight="1" spans="1:2">
      <c r="A8" s="430" t="s">
        <v>72</v>
      </c>
      <c r="B8" s="429">
        <v>20850</v>
      </c>
    </row>
    <row r="9" ht="22" customHeight="1" spans="1:2">
      <c r="A9" s="430" t="s">
        <v>73</v>
      </c>
      <c r="B9" s="429">
        <v>7200</v>
      </c>
    </row>
    <row r="10" ht="22" customHeight="1" spans="1:2">
      <c r="A10" s="430" t="s">
        <v>74</v>
      </c>
      <c r="B10" s="429">
        <v>1909</v>
      </c>
    </row>
    <row r="11" ht="22" customHeight="1" spans="1:2">
      <c r="A11" s="430" t="s">
        <v>75</v>
      </c>
      <c r="B11" s="429">
        <v>800</v>
      </c>
    </row>
    <row r="12" ht="22" customHeight="1" spans="1:2">
      <c r="A12" s="430" t="s">
        <v>76</v>
      </c>
      <c r="B12" s="429">
        <v>2430</v>
      </c>
    </row>
    <row r="13" ht="22" customHeight="1" spans="1:2">
      <c r="A13" s="430" t="s">
        <v>77</v>
      </c>
      <c r="B13" s="429">
        <v>2240</v>
      </c>
    </row>
    <row r="14" ht="22" customHeight="1" spans="1:2">
      <c r="A14" s="430" t="s">
        <v>78</v>
      </c>
      <c r="B14" s="429">
        <v>3250</v>
      </c>
    </row>
    <row r="15" ht="22" customHeight="1" spans="1:2">
      <c r="A15" s="430" t="s">
        <v>79</v>
      </c>
      <c r="B15" s="429">
        <v>2670</v>
      </c>
    </row>
    <row r="16" ht="22" customHeight="1" spans="1:2">
      <c r="A16" s="430" t="s">
        <v>80</v>
      </c>
      <c r="B16" s="429">
        <v>13140</v>
      </c>
    </row>
    <row r="17" ht="22" customHeight="1" spans="1:2">
      <c r="A17" s="430" t="s">
        <v>81</v>
      </c>
      <c r="B17" s="429">
        <v>1880</v>
      </c>
    </row>
    <row r="18" ht="22" customHeight="1" spans="1:2">
      <c r="A18" s="430" t="s">
        <v>82</v>
      </c>
      <c r="B18" s="429">
        <v>6500</v>
      </c>
    </row>
    <row r="19" ht="22" customHeight="1" spans="1:2">
      <c r="A19" s="430" t="s">
        <v>83</v>
      </c>
      <c r="B19" s="429">
        <v>9600</v>
      </c>
    </row>
    <row r="20" ht="22" customHeight="1" spans="1:2">
      <c r="A20" s="430" t="s">
        <v>84</v>
      </c>
      <c r="B20" s="429">
        <v>1800</v>
      </c>
    </row>
    <row r="21" ht="22" customHeight="1" spans="1:2">
      <c r="A21" s="430" t="s">
        <v>85</v>
      </c>
      <c r="B21" s="429">
        <v>650</v>
      </c>
    </row>
    <row r="22" ht="22" customHeight="1" spans="1:2">
      <c r="A22" s="430" t="s">
        <v>86</v>
      </c>
      <c r="B22" s="429"/>
    </row>
    <row r="23" ht="22" customHeight="1" spans="1:2">
      <c r="A23" s="428" t="s">
        <v>87</v>
      </c>
      <c r="B23" s="429">
        <v>42000</v>
      </c>
    </row>
    <row r="24" ht="22" customHeight="1" spans="1:2">
      <c r="A24" s="430" t="s">
        <v>88</v>
      </c>
      <c r="B24" s="295">
        <v>7000</v>
      </c>
    </row>
    <row r="25" ht="22" customHeight="1" spans="1:2">
      <c r="A25" s="430" t="s">
        <v>89</v>
      </c>
      <c r="B25" s="295">
        <v>9000</v>
      </c>
    </row>
    <row r="26" ht="22" customHeight="1" spans="1:2">
      <c r="A26" s="430" t="s">
        <v>90</v>
      </c>
      <c r="B26" s="295">
        <v>14000</v>
      </c>
    </row>
    <row r="27" ht="22" customHeight="1" spans="1:2">
      <c r="A27" s="430" t="s">
        <v>91</v>
      </c>
      <c r="B27" s="295">
        <v>10000</v>
      </c>
    </row>
    <row r="28" ht="22" customHeight="1" spans="1:2">
      <c r="A28" s="430" t="s">
        <v>92</v>
      </c>
      <c r="B28" s="295"/>
    </row>
    <row r="29" ht="22" customHeight="1" spans="1:2">
      <c r="A29" s="430" t="s">
        <v>93</v>
      </c>
      <c r="B29" s="295">
        <v>2000</v>
      </c>
    </row>
  </sheetData>
  <mergeCells count="1">
    <mergeCell ref="A2:B2"/>
  </mergeCells>
  <printOptions horizontalCentered="1"/>
  <pageMargins left="0.75" right="0.75" top="0.98" bottom="0.98" header="0.51" footer="0.51"/>
  <pageSetup paperSize="9" scale="80" orientation="portrait" horizontalDpi="600" vertic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I13"/>
  <sheetViews>
    <sheetView view="pageBreakPreview" zoomScaleNormal="100" workbookViewId="0">
      <selection activeCell="P26" sqref="P26"/>
    </sheetView>
  </sheetViews>
  <sheetFormatPr defaultColWidth="8.75" defaultRowHeight="14.25"/>
  <cols>
    <col min="1" max="1" width="22.625" style="41" customWidth="1"/>
    <col min="2" max="2" width="14.375" style="41" customWidth="1"/>
    <col min="3" max="6" width="11" style="41" customWidth="1"/>
    <col min="7" max="9" width="11" style="42" customWidth="1"/>
    <col min="10" max="10" width="7.375" style="41" customWidth="1"/>
    <col min="11" max="11" width="21.75" style="41" customWidth="1"/>
    <col min="12" max="18" width="9" style="41"/>
    <col min="19" max="19" width="10.625" style="41" customWidth="1"/>
    <col min="20" max="32" width="9" style="41"/>
    <col min="33" max="16384" width="8.75" style="41"/>
  </cols>
  <sheetData>
    <row r="1" s="40" customFormat="1" ht="15" customHeight="1" spans="1:9">
      <c r="A1" s="43" t="s">
        <v>1771</v>
      </c>
      <c r="B1" s="44"/>
      <c r="C1" s="44"/>
      <c r="D1" s="44"/>
      <c r="E1" s="44"/>
      <c r="F1" s="44"/>
      <c r="G1" s="45"/>
      <c r="H1" s="45"/>
      <c r="I1" s="45"/>
    </row>
    <row r="2" ht="33.75" customHeight="1" spans="1:9">
      <c r="A2" s="46" t="s">
        <v>1772</v>
      </c>
      <c r="B2" s="46"/>
      <c r="C2" s="47"/>
      <c r="D2" s="47"/>
      <c r="E2" s="47"/>
      <c r="F2" s="47"/>
      <c r="G2" s="47"/>
      <c r="H2" s="47"/>
      <c r="I2" s="47"/>
    </row>
    <row r="3" ht="25.5" customHeight="1" spans="1:9">
      <c r="A3" s="48"/>
      <c r="B3" s="49"/>
      <c r="C3" s="50"/>
      <c r="D3" s="50"/>
      <c r="E3" s="51"/>
      <c r="F3" s="51"/>
      <c r="G3" s="52"/>
      <c r="H3" s="52"/>
      <c r="I3" s="43" t="s">
        <v>37</v>
      </c>
    </row>
    <row r="4" ht="18" customHeight="1" spans="1:9">
      <c r="A4" s="53" t="s">
        <v>1739</v>
      </c>
      <c r="B4" s="54" t="s">
        <v>1740</v>
      </c>
      <c r="C4" s="55" t="s">
        <v>1741</v>
      </c>
      <c r="D4" s="56"/>
      <c r="E4" s="57"/>
      <c r="F4" s="58" t="s">
        <v>1742</v>
      </c>
      <c r="G4" s="59" t="s">
        <v>1743</v>
      </c>
      <c r="H4" s="60" t="s">
        <v>1744</v>
      </c>
      <c r="I4" s="60" t="s">
        <v>1745</v>
      </c>
    </row>
    <row r="5" ht="28.5" customHeight="1" spans="1:9">
      <c r="A5" s="61"/>
      <c r="B5" s="61"/>
      <c r="C5" s="62" t="s">
        <v>1746</v>
      </c>
      <c r="D5" s="62" t="s">
        <v>1747</v>
      </c>
      <c r="E5" s="63" t="s">
        <v>1748</v>
      </c>
      <c r="F5" s="64"/>
      <c r="G5" s="59"/>
      <c r="H5" s="65"/>
      <c r="I5" s="65"/>
    </row>
    <row r="6" ht="18" customHeight="1" spans="1:9">
      <c r="A6" s="66" t="s">
        <v>1762</v>
      </c>
      <c r="B6" s="67">
        <f t="shared" ref="B6:B12" si="0">SUM(C6:I6)</f>
        <v>115156</v>
      </c>
      <c r="C6" s="67"/>
      <c r="D6" s="68">
        <v>69270</v>
      </c>
      <c r="E6" s="68">
        <v>45886</v>
      </c>
      <c r="F6" s="69"/>
      <c r="G6" s="69"/>
      <c r="H6" s="69"/>
      <c r="I6" s="69"/>
    </row>
    <row r="7" ht="18" customHeight="1" spans="1:9">
      <c r="A7" s="70" t="s">
        <v>1763</v>
      </c>
      <c r="B7" s="67">
        <f t="shared" si="0"/>
        <v>115156</v>
      </c>
      <c r="C7" s="67"/>
      <c r="D7" s="68">
        <v>69270</v>
      </c>
      <c r="E7" s="68">
        <v>45886</v>
      </c>
      <c r="F7" s="69"/>
      <c r="G7" s="69"/>
      <c r="H7" s="69"/>
      <c r="I7" s="69"/>
    </row>
    <row r="8" ht="18" customHeight="1" spans="1:9">
      <c r="A8" s="71" t="s">
        <v>1764</v>
      </c>
      <c r="B8" s="67">
        <f t="shared" si="0"/>
        <v>115078</v>
      </c>
      <c r="C8" s="67"/>
      <c r="D8" s="67">
        <v>69220</v>
      </c>
      <c r="E8" s="67">
        <v>45858</v>
      </c>
      <c r="F8" s="72"/>
      <c r="G8" s="69"/>
      <c r="H8" s="69"/>
      <c r="I8" s="69"/>
    </row>
    <row r="9" ht="18" customHeight="1" spans="1:9">
      <c r="A9" s="71" t="s">
        <v>1765</v>
      </c>
      <c r="B9" s="67">
        <f t="shared" si="0"/>
        <v>58</v>
      </c>
      <c r="C9" s="67"/>
      <c r="D9" s="67">
        <v>40</v>
      </c>
      <c r="E9" s="73">
        <v>18</v>
      </c>
      <c r="F9" s="69"/>
      <c r="G9" s="69"/>
      <c r="H9" s="69"/>
      <c r="I9" s="69"/>
    </row>
    <row r="10" ht="18" customHeight="1" spans="1:9">
      <c r="A10" s="70" t="s">
        <v>1766</v>
      </c>
      <c r="B10" s="67">
        <f t="shared" si="0"/>
        <v>20</v>
      </c>
      <c r="C10" s="67"/>
      <c r="D10" s="67">
        <v>10</v>
      </c>
      <c r="E10" s="73">
        <v>10</v>
      </c>
      <c r="F10" s="69"/>
      <c r="G10" s="69"/>
      <c r="H10" s="69"/>
      <c r="I10" s="69"/>
    </row>
    <row r="11" ht="18" customHeight="1" spans="1:9">
      <c r="A11" s="70" t="s">
        <v>1767</v>
      </c>
      <c r="B11" s="67">
        <f t="shared" si="0"/>
        <v>0</v>
      </c>
      <c r="C11" s="67"/>
      <c r="D11" s="67"/>
      <c r="E11" s="68"/>
      <c r="F11" s="69"/>
      <c r="G11" s="69"/>
      <c r="H11" s="69"/>
      <c r="I11" s="69"/>
    </row>
    <row r="12" ht="18" customHeight="1" spans="1:9">
      <c r="A12" s="70" t="s">
        <v>1768</v>
      </c>
      <c r="B12" s="67">
        <f t="shared" si="0"/>
        <v>0</v>
      </c>
      <c r="C12" s="67"/>
      <c r="D12" s="67"/>
      <c r="E12" s="68"/>
      <c r="F12" s="69"/>
      <c r="G12" s="69"/>
      <c r="H12" s="69"/>
      <c r="I12" s="69"/>
    </row>
    <row r="13" ht="69" customHeight="1" spans="1:9">
      <c r="A13" s="74" t="s">
        <v>1759</v>
      </c>
      <c r="B13" s="74"/>
      <c r="C13" s="74"/>
      <c r="D13" s="74"/>
      <c r="E13" s="74"/>
      <c r="F13" s="74"/>
      <c r="G13" s="74"/>
      <c r="H13" s="74"/>
      <c r="I13" s="74"/>
    </row>
  </sheetData>
  <mergeCells count="10">
    <mergeCell ref="A2:I2"/>
    <mergeCell ref="E3:F3"/>
    <mergeCell ref="C4:E4"/>
    <mergeCell ref="A13:I13"/>
    <mergeCell ref="A4:A5"/>
    <mergeCell ref="B4:B5"/>
    <mergeCell ref="F4:F5"/>
    <mergeCell ref="G4:G5"/>
    <mergeCell ref="H4:H5"/>
    <mergeCell ref="I4:I5"/>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5"/>
  <sheetViews>
    <sheetView view="pageBreakPreview" zoomScaleNormal="100" workbookViewId="0">
      <selection activeCell="A1" sqref="$A1:$XFD1048576"/>
    </sheetView>
  </sheetViews>
  <sheetFormatPr defaultColWidth="9" defaultRowHeight="14.25" outlineLevelRow="4" outlineLevelCol="2"/>
  <cols>
    <col min="1" max="1" width="17.5" style="1" customWidth="1"/>
    <col min="2" max="2" width="31.8" style="1" customWidth="1"/>
    <col min="3" max="3" width="27.6" style="1" customWidth="1"/>
    <col min="4" max="16384" width="9" style="1"/>
  </cols>
  <sheetData>
    <row r="1" spans="1:1">
      <c r="A1" s="2" t="s">
        <v>1773</v>
      </c>
    </row>
    <row r="2" ht="33" customHeight="1" spans="1:3">
      <c r="A2" s="38" t="s">
        <v>1774</v>
      </c>
      <c r="B2" s="21"/>
      <c r="C2" s="22"/>
    </row>
    <row r="3" ht="25" customHeight="1" spans="1:3">
      <c r="A3" s="23"/>
      <c r="B3" s="24"/>
      <c r="C3" s="25" t="s">
        <v>1775</v>
      </c>
    </row>
    <row r="4" ht="30" customHeight="1" spans="1:3">
      <c r="A4" s="26" t="s">
        <v>1776</v>
      </c>
      <c r="B4" s="26" t="s">
        <v>1777</v>
      </c>
      <c r="C4" s="27" t="s">
        <v>1778</v>
      </c>
    </row>
    <row r="5" ht="30" customHeight="1" spans="1:3">
      <c r="A5" s="28" t="s">
        <v>1501</v>
      </c>
      <c r="B5" s="29">
        <v>39.4132</v>
      </c>
      <c r="C5" s="39">
        <v>39.2294</v>
      </c>
    </row>
  </sheetData>
  <mergeCells count="1">
    <mergeCell ref="A2:C2"/>
  </mergeCell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21"/>
  <sheetViews>
    <sheetView view="pageBreakPreview" zoomScaleNormal="100" workbookViewId="0">
      <selection activeCell="B9" sqref="B9"/>
    </sheetView>
  </sheetViews>
  <sheetFormatPr defaultColWidth="9" defaultRowHeight="14.25" outlineLevelCol="1"/>
  <cols>
    <col min="1" max="1" width="44.5" style="1" customWidth="1"/>
    <col min="2" max="2" width="28" style="1" customWidth="1"/>
    <col min="3" max="16384" width="9" style="1"/>
  </cols>
  <sheetData>
    <row r="1" spans="1:1">
      <c r="A1" s="2" t="s">
        <v>1779</v>
      </c>
    </row>
    <row r="2" ht="59" customHeight="1" spans="1:2">
      <c r="A2" s="30" t="s">
        <v>1780</v>
      </c>
      <c r="B2" s="30"/>
    </row>
    <row r="3" spans="1:2">
      <c r="A3" s="31"/>
      <c r="B3" s="32" t="s">
        <v>1775</v>
      </c>
    </row>
    <row r="4" spans="1:2">
      <c r="A4" s="33" t="s">
        <v>1506</v>
      </c>
      <c r="B4" s="33" t="s">
        <v>1619</v>
      </c>
    </row>
    <row r="5" ht="18.75" spans="1:2">
      <c r="A5" s="34" t="s">
        <v>1781</v>
      </c>
      <c r="B5" s="35">
        <f>B6+B7</f>
        <v>16.2223</v>
      </c>
    </row>
    <row r="6" ht="18.75" spans="1:2">
      <c r="A6" s="34" t="s">
        <v>1782</v>
      </c>
      <c r="B6" s="35">
        <v>10.2411</v>
      </c>
    </row>
    <row r="7" ht="18.75" spans="1:2">
      <c r="A7" s="34" t="s">
        <v>1783</v>
      </c>
      <c r="B7" s="35">
        <v>5.9812</v>
      </c>
    </row>
    <row r="8" ht="18.75" spans="1:2">
      <c r="A8" s="34" t="s">
        <v>1784</v>
      </c>
      <c r="B8" s="35">
        <f>B9+B10</f>
        <v>2.171</v>
      </c>
    </row>
    <row r="9" ht="18.75" spans="1:2">
      <c r="A9" s="34" t="s">
        <v>1785</v>
      </c>
      <c r="B9" s="35">
        <v>1.1537</v>
      </c>
    </row>
    <row r="10" ht="18.75" spans="1:2">
      <c r="A10" s="34" t="s">
        <v>1786</v>
      </c>
      <c r="B10" s="35">
        <v>1.0173</v>
      </c>
    </row>
    <row r="11" ht="18.75" spans="1:2">
      <c r="A11" s="34" t="s">
        <v>1787</v>
      </c>
      <c r="B11" s="35">
        <f>B12+B13</f>
        <v>10.1</v>
      </c>
    </row>
    <row r="12" ht="18.75" spans="1:2">
      <c r="A12" s="34" t="s">
        <v>1788</v>
      </c>
      <c r="B12" s="35">
        <v>1.62</v>
      </c>
    </row>
    <row r="13" ht="18.75" spans="1:2">
      <c r="A13" s="34" t="s">
        <v>1789</v>
      </c>
      <c r="B13" s="35">
        <v>8.48</v>
      </c>
    </row>
    <row r="14" ht="18.75" spans="1:2">
      <c r="A14" s="34" t="s">
        <v>1790</v>
      </c>
      <c r="B14" s="35">
        <f>B15+B16</f>
        <v>0.5141</v>
      </c>
    </row>
    <row r="15" ht="18.75" spans="1:2">
      <c r="A15" s="34" t="s">
        <v>1782</v>
      </c>
      <c r="B15" s="35">
        <v>0.5141</v>
      </c>
    </row>
    <row r="16" ht="18.75" spans="1:2">
      <c r="A16" s="34" t="s">
        <v>1783</v>
      </c>
      <c r="B16" s="35">
        <v>0</v>
      </c>
    </row>
    <row r="17" ht="18.75" spans="1:2">
      <c r="A17" s="34" t="s">
        <v>1791</v>
      </c>
      <c r="B17" s="35">
        <f>B18+B19</f>
        <v>2.6661</v>
      </c>
    </row>
    <row r="18" ht="18.75" spans="1:2">
      <c r="A18" s="34" t="s">
        <v>1785</v>
      </c>
      <c r="B18" s="35">
        <v>1.411</v>
      </c>
    </row>
    <row r="19" ht="18.75" spans="1:2">
      <c r="A19" s="34" t="s">
        <v>1786</v>
      </c>
      <c r="B19" s="35">
        <v>1.2551</v>
      </c>
    </row>
    <row r="20" ht="41" customHeight="1" spans="1:2">
      <c r="A20" s="36" t="s">
        <v>1792</v>
      </c>
      <c r="B20" s="36"/>
    </row>
    <row r="21" ht="18.75" spans="1:2">
      <c r="A21" s="37"/>
      <c r="B21" s="37"/>
    </row>
  </sheetData>
  <mergeCells count="2">
    <mergeCell ref="A2:B2"/>
    <mergeCell ref="A20:B20"/>
  </mergeCells>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5"/>
  <sheetViews>
    <sheetView tabSelected="1" view="pageBreakPreview" zoomScaleNormal="100" workbookViewId="0">
      <selection activeCell="E24" sqref="E24"/>
    </sheetView>
  </sheetViews>
  <sheetFormatPr defaultColWidth="9" defaultRowHeight="14.25" outlineLevelRow="4" outlineLevelCol="2"/>
  <cols>
    <col min="1" max="1" width="23.3" style="1" customWidth="1"/>
    <col min="2" max="2" width="27.9" style="1" customWidth="1"/>
    <col min="3" max="3" width="28.4" style="1" customWidth="1"/>
    <col min="4" max="16384" width="9" style="1"/>
  </cols>
  <sheetData>
    <row r="1" spans="1:1">
      <c r="A1" s="2" t="s">
        <v>1793</v>
      </c>
    </row>
    <row r="2" ht="30" customHeight="1" spans="1:3">
      <c r="A2" s="20" t="s">
        <v>1794</v>
      </c>
      <c r="B2" s="21"/>
      <c r="C2" s="22"/>
    </row>
    <row r="3" ht="30" customHeight="1" spans="1:3">
      <c r="A3" s="23"/>
      <c r="B3" s="24"/>
      <c r="C3" s="25" t="s">
        <v>1775</v>
      </c>
    </row>
    <row r="4" ht="30" customHeight="1" spans="1:3">
      <c r="A4" s="26" t="s">
        <v>1506</v>
      </c>
      <c r="B4" s="26" t="s">
        <v>1777</v>
      </c>
      <c r="C4" s="27" t="s">
        <v>1778</v>
      </c>
    </row>
    <row r="5" ht="30" customHeight="1" spans="1:3">
      <c r="A5" s="28" t="s">
        <v>1501</v>
      </c>
      <c r="B5" s="29">
        <v>39.1</v>
      </c>
      <c r="C5" s="29">
        <v>37.505</v>
      </c>
    </row>
  </sheetData>
  <mergeCells count="1">
    <mergeCell ref="A2:C2"/>
  </mergeCells>
  <pageMargins left="0.75" right="0.75" top="1" bottom="1" header="0.5" footer="0.5"/>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8"/>
  <sheetViews>
    <sheetView view="pageBreakPreview" zoomScaleNormal="100" workbookViewId="0">
      <selection activeCell="K21" sqref="K21"/>
    </sheetView>
  </sheetViews>
  <sheetFormatPr defaultColWidth="9" defaultRowHeight="14.25" outlineLevelRow="7" outlineLevelCol="4"/>
  <cols>
    <col min="1" max="1" width="4.875" style="1" customWidth="1"/>
    <col min="2" max="2" width="6.625" style="1" customWidth="1"/>
    <col min="3" max="3" width="30.375" style="1" customWidth="1"/>
    <col min="4" max="4" width="24.625" style="1" customWidth="1"/>
    <col min="5" max="5" width="11.75" style="1" customWidth="1"/>
    <col min="6" max="16384" width="9" style="1"/>
  </cols>
  <sheetData>
    <row r="1" spans="1:1">
      <c r="A1" s="2" t="s">
        <v>1795</v>
      </c>
    </row>
    <row r="2" ht="22.5" spans="1:5">
      <c r="A2" s="3" t="s">
        <v>1796</v>
      </c>
      <c r="B2" s="3"/>
      <c r="C2" s="4"/>
      <c r="D2" s="4"/>
      <c r="E2" s="5"/>
    </row>
    <row r="3" ht="18.75" spans="1:5">
      <c r="A3" s="6"/>
      <c r="B3" s="7"/>
      <c r="C3" s="8"/>
      <c r="D3" s="8"/>
      <c r="E3" s="9" t="s">
        <v>37</v>
      </c>
    </row>
    <row r="4" ht="39" customHeight="1" spans="1:5">
      <c r="A4" s="10" t="s">
        <v>1797</v>
      </c>
      <c r="B4" s="10" t="s">
        <v>1798</v>
      </c>
      <c r="C4" s="11" t="s">
        <v>1799</v>
      </c>
      <c r="D4" s="11" t="s">
        <v>1800</v>
      </c>
      <c r="E4" s="12" t="s">
        <v>1801</v>
      </c>
    </row>
    <row r="5" ht="39" customHeight="1" spans="1:5">
      <c r="A5" s="13"/>
      <c r="B5" s="14"/>
      <c r="C5" s="15"/>
      <c r="D5" s="15"/>
      <c r="E5" s="16"/>
    </row>
    <row r="6" ht="39" customHeight="1" spans="1:5">
      <c r="A6" s="13"/>
      <c r="B6" s="14"/>
      <c r="C6" s="15"/>
      <c r="D6" s="15"/>
      <c r="E6" s="16"/>
    </row>
    <row r="7" ht="39" customHeight="1" spans="1:5">
      <c r="A7" s="13" t="s">
        <v>1802</v>
      </c>
      <c r="B7" s="13"/>
      <c r="C7" s="17" t="s">
        <v>1803</v>
      </c>
      <c r="D7" s="17" t="s">
        <v>1803</v>
      </c>
      <c r="E7" s="18"/>
    </row>
    <row r="8" ht="39" customHeight="1" spans="1:5">
      <c r="A8" s="19" t="s">
        <v>1792</v>
      </c>
      <c r="B8" s="19"/>
      <c r="C8" s="19"/>
      <c r="D8" s="19"/>
      <c r="E8" s="19"/>
    </row>
  </sheetData>
  <mergeCells count="3">
    <mergeCell ref="A2:E2"/>
    <mergeCell ref="A7:B7"/>
    <mergeCell ref="A8:E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C31"/>
  <sheetViews>
    <sheetView zoomScale="115" zoomScaleNormal="115" workbookViewId="0">
      <selection activeCell="C13" sqref="C13"/>
    </sheetView>
  </sheetViews>
  <sheetFormatPr defaultColWidth="38.75" defaultRowHeight="14.25" outlineLevelCol="2"/>
  <cols>
    <col min="1" max="1" width="38.75" style="393" customWidth="1"/>
    <col min="2" max="2" width="38.75" style="394" customWidth="1"/>
    <col min="3" max="16380" width="38.75" style="389" customWidth="1"/>
    <col min="16381" max="16384" width="38.75" style="395" customWidth="1"/>
  </cols>
  <sheetData>
    <row r="1" s="389" customFormat="1" ht="20.25" customHeight="1" spans="1:2">
      <c r="A1" s="396" t="s">
        <v>94</v>
      </c>
      <c r="B1" s="394"/>
    </row>
    <row r="2" s="390" customFormat="1" ht="24.75" customHeight="1" spans="1:2">
      <c r="A2" s="397" t="s">
        <v>95</v>
      </c>
      <c r="B2" s="397"/>
    </row>
    <row r="3" s="391" customFormat="1" ht="25.5" customHeight="1" spans="1:2">
      <c r="A3" s="398"/>
      <c r="B3" s="399" t="s">
        <v>37</v>
      </c>
    </row>
    <row r="4" s="392" customFormat="1" ht="27" customHeight="1" spans="1:2">
      <c r="A4" s="400" t="s">
        <v>96</v>
      </c>
      <c r="B4" s="400" t="s">
        <v>39</v>
      </c>
    </row>
    <row r="5" s="392" customFormat="1" ht="22" customHeight="1" spans="1:2">
      <c r="A5" s="401" t="s">
        <v>97</v>
      </c>
      <c r="B5" s="402">
        <v>806497</v>
      </c>
    </row>
    <row r="6" s="391" customFormat="1" ht="22" customHeight="1" spans="1:3">
      <c r="A6" s="403" t="s">
        <v>98</v>
      </c>
      <c r="B6" s="404">
        <v>719888</v>
      </c>
      <c r="C6" s="405"/>
    </row>
    <row r="7" s="391" customFormat="1" ht="22" customHeight="1" spans="1:2">
      <c r="A7" s="403" t="s">
        <v>99</v>
      </c>
      <c r="B7" s="404">
        <v>71468</v>
      </c>
    </row>
    <row r="8" s="391" customFormat="1" ht="22" customHeight="1" spans="1:2">
      <c r="A8" s="403" t="s">
        <v>100</v>
      </c>
      <c r="B8" s="404">
        <v>10000</v>
      </c>
    </row>
    <row r="9" s="391" customFormat="1" ht="22" customHeight="1" spans="1:2">
      <c r="A9" s="176" t="s">
        <v>101</v>
      </c>
      <c r="B9" s="177">
        <v>7700</v>
      </c>
    </row>
    <row r="10" s="391" customFormat="1" ht="22" customHeight="1" spans="1:2">
      <c r="A10" s="406" t="s">
        <v>102</v>
      </c>
      <c r="B10" s="177">
        <v>162</v>
      </c>
    </row>
    <row r="11" s="391" customFormat="1" ht="22" customHeight="1" spans="1:2">
      <c r="A11" s="406" t="s">
        <v>103</v>
      </c>
      <c r="B11" s="404">
        <v>167</v>
      </c>
    </row>
    <row r="12" s="391" customFormat="1" ht="22" customHeight="1" spans="1:2">
      <c r="A12" s="406" t="s">
        <v>104</v>
      </c>
      <c r="B12" s="404">
        <v>119</v>
      </c>
    </row>
    <row r="13" s="391" customFormat="1" ht="22" customHeight="1" spans="1:2">
      <c r="A13" s="123" t="s">
        <v>105</v>
      </c>
      <c r="B13" s="174">
        <v>46</v>
      </c>
    </row>
    <row r="14" s="391" customFormat="1" ht="22" customHeight="1" spans="1:2">
      <c r="A14" s="176" t="s">
        <v>106</v>
      </c>
      <c r="B14" s="404">
        <v>4140</v>
      </c>
    </row>
    <row r="15" s="391" customFormat="1" ht="22" customHeight="1" spans="1:2">
      <c r="A15" s="176" t="s">
        <v>107</v>
      </c>
      <c r="B15" s="174">
        <v>3066</v>
      </c>
    </row>
    <row r="16" s="391" customFormat="1" ht="22" customHeight="1" spans="1:2">
      <c r="A16" s="407" t="s">
        <v>108</v>
      </c>
      <c r="B16" s="404">
        <v>2300</v>
      </c>
    </row>
    <row r="17" s="391" customFormat="1" ht="22" customHeight="1" spans="1:2">
      <c r="A17" s="403" t="s">
        <v>109</v>
      </c>
      <c r="B17" s="404">
        <v>5141</v>
      </c>
    </row>
    <row r="18" s="391" customFormat="1" ht="22" customHeight="1" spans="1:2">
      <c r="A18" s="408" t="s">
        <v>110</v>
      </c>
      <c r="B18" s="404">
        <v>5141</v>
      </c>
    </row>
    <row r="19" s="391" customFormat="1" ht="22" customHeight="1" spans="1:2">
      <c r="A19" s="408" t="s">
        <v>111</v>
      </c>
      <c r="B19" s="404"/>
    </row>
    <row r="20" s="391" customFormat="1" ht="22" customHeight="1" spans="1:2">
      <c r="A20" s="409" t="s">
        <v>112</v>
      </c>
      <c r="B20" s="174"/>
    </row>
    <row r="21" s="391" customFormat="1" ht="22" customHeight="1" spans="1:2">
      <c r="A21" s="410" t="s">
        <v>113</v>
      </c>
      <c r="B21" s="404"/>
    </row>
    <row r="22" s="391" customFormat="1" ht="22" customHeight="1" spans="1:2">
      <c r="A22" s="403" t="s">
        <v>114</v>
      </c>
      <c r="B22" s="404"/>
    </row>
    <row r="23" s="391" customFormat="1" ht="22" customHeight="1" spans="1:2">
      <c r="A23" s="403" t="s">
        <v>115</v>
      </c>
      <c r="B23" s="404"/>
    </row>
    <row r="24" s="391" customFormat="1" ht="22" customHeight="1" spans="1:2">
      <c r="A24" s="403" t="s">
        <v>116</v>
      </c>
      <c r="B24" s="404"/>
    </row>
    <row r="25" s="391" customFormat="1" ht="22" customHeight="1" spans="1:2">
      <c r="A25" s="403" t="s">
        <v>117</v>
      </c>
      <c r="B25" s="404"/>
    </row>
    <row r="26" s="391" customFormat="1" ht="22" customHeight="1" spans="1:2">
      <c r="A26" s="411" t="s">
        <v>118</v>
      </c>
      <c r="B26" s="404"/>
    </row>
    <row r="27" s="391" customFormat="1" ht="25.5" customHeight="1" spans="2:2">
      <c r="B27" s="412"/>
    </row>
    <row r="28" s="391" customFormat="1" ht="18.75" customHeight="1" spans="1:2">
      <c r="A28" s="413"/>
      <c r="B28" s="414"/>
    </row>
    <row r="29" s="391" customFormat="1" ht="20.25" customHeight="1" spans="1:2">
      <c r="A29" s="413"/>
      <c r="B29" s="414"/>
    </row>
    <row r="30" s="391" customFormat="1" ht="13.5" spans="1:2">
      <c r="A30" s="413"/>
      <c r="B30" s="414"/>
    </row>
    <row r="31" s="389" customFormat="1" spans="1:2">
      <c r="A31" s="391"/>
      <c r="B31" s="415"/>
    </row>
  </sheetData>
  <mergeCells count="1">
    <mergeCell ref="A2:B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D524"/>
  <sheetViews>
    <sheetView showZeros="0" workbookViewId="0">
      <pane ySplit="5" topLeftCell="A6" activePane="bottomLeft" state="frozen"/>
      <selection/>
      <selection pane="bottomLeft" activeCell="D8" sqref="D8"/>
    </sheetView>
  </sheetViews>
  <sheetFormatPr defaultColWidth="8.75" defaultRowHeight="13.5" outlineLevelCol="3"/>
  <cols>
    <col min="1" max="1" width="7.5" style="357" customWidth="1"/>
    <col min="2" max="2" width="40.125" style="356" customWidth="1"/>
    <col min="3" max="4" width="14.625" style="356" customWidth="1"/>
    <col min="5" max="16384" width="8.75" style="356"/>
  </cols>
  <sheetData>
    <row r="1" s="354" customFormat="1" ht="15.75" spans="1:4">
      <c r="A1" s="2" t="s">
        <v>119</v>
      </c>
      <c r="B1" s="139"/>
      <c r="C1" s="358"/>
      <c r="D1" s="139"/>
    </row>
    <row r="2" s="355" customFormat="1" ht="22.5" spans="1:4">
      <c r="A2" s="359" t="s">
        <v>120</v>
      </c>
      <c r="B2" s="359"/>
      <c r="C2" s="360"/>
      <c r="D2" s="360"/>
    </row>
    <row r="3" s="354" customFormat="1" ht="15.75" spans="1:4">
      <c r="A3" s="361"/>
      <c r="B3" s="362"/>
      <c r="C3" s="358"/>
      <c r="D3" s="363" t="s">
        <v>37</v>
      </c>
    </row>
    <row r="4" s="354" customFormat="1" ht="20.45" customHeight="1" spans="1:4">
      <c r="A4" s="364" t="s">
        <v>121</v>
      </c>
      <c r="B4" s="364" t="s">
        <v>122</v>
      </c>
      <c r="C4" s="365" t="s">
        <v>123</v>
      </c>
      <c r="D4" s="366" t="s">
        <v>124</v>
      </c>
    </row>
    <row r="5" s="354" customFormat="1" ht="18" customHeight="1" spans="1:4">
      <c r="A5" s="367"/>
      <c r="B5" s="367"/>
      <c r="C5" s="368"/>
      <c r="D5" s="366"/>
    </row>
    <row r="6" s="354" customFormat="1" ht="23" customHeight="1" spans="1:4">
      <c r="A6" s="369"/>
      <c r="B6" s="370" t="s">
        <v>125</v>
      </c>
      <c r="C6" s="371">
        <v>700957</v>
      </c>
      <c r="D6" s="372">
        <v>719888</v>
      </c>
    </row>
    <row r="7" s="356" customFormat="1" ht="15" spans="1:4">
      <c r="A7" s="373" t="s">
        <v>126</v>
      </c>
      <c r="B7" s="374" t="s">
        <v>127</v>
      </c>
      <c r="C7" s="375">
        <v>78764</v>
      </c>
      <c r="D7" s="375">
        <v>79702</v>
      </c>
    </row>
    <row r="8" s="356" customFormat="1" ht="15" spans="1:4">
      <c r="A8" s="373" t="s">
        <v>128</v>
      </c>
      <c r="B8" s="374" t="s">
        <v>129</v>
      </c>
      <c r="C8" s="375">
        <v>1321</v>
      </c>
      <c r="D8" s="375">
        <v>1355</v>
      </c>
    </row>
    <row r="9" s="356" customFormat="1" ht="15" spans="1:4">
      <c r="A9" s="373" t="s">
        <v>130</v>
      </c>
      <c r="B9" s="376" t="s">
        <v>131</v>
      </c>
      <c r="C9" s="377">
        <v>1072</v>
      </c>
      <c r="D9" s="377">
        <v>1100</v>
      </c>
    </row>
    <row r="10" s="356" customFormat="1" ht="15" spans="1:4">
      <c r="A10" s="373" t="s">
        <v>132</v>
      </c>
      <c r="B10" s="376" t="s">
        <v>133</v>
      </c>
      <c r="C10" s="377">
        <v>98</v>
      </c>
      <c r="D10" s="377">
        <v>100</v>
      </c>
    </row>
    <row r="11" s="356" customFormat="1" ht="15" spans="1:4">
      <c r="A11" s="373" t="s">
        <v>134</v>
      </c>
      <c r="B11" s="378" t="s">
        <v>135</v>
      </c>
      <c r="C11" s="377">
        <v>96</v>
      </c>
      <c r="D11" s="377">
        <v>100</v>
      </c>
    </row>
    <row r="12" s="356" customFormat="1" ht="15" spans="1:4">
      <c r="A12" s="373" t="s">
        <v>136</v>
      </c>
      <c r="B12" s="374" t="s">
        <v>137</v>
      </c>
      <c r="C12" s="377">
        <v>25</v>
      </c>
      <c r="D12" s="377">
        <v>25</v>
      </c>
    </row>
    <row r="13" s="356" customFormat="1" ht="15" spans="1:4">
      <c r="A13" s="373" t="s">
        <v>138</v>
      </c>
      <c r="B13" s="374" t="s">
        <v>139</v>
      </c>
      <c r="C13" s="377">
        <v>10</v>
      </c>
      <c r="D13" s="377">
        <v>10</v>
      </c>
    </row>
    <row r="14" s="356" customFormat="1" ht="15" spans="1:4">
      <c r="A14" s="373" t="s">
        <v>140</v>
      </c>
      <c r="B14" s="374" t="s">
        <v>141</v>
      </c>
      <c r="C14" s="377">
        <v>20</v>
      </c>
      <c r="D14" s="377">
        <v>20</v>
      </c>
    </row>
    <row r="15" s="356" customFormat="1" ht="15" spans="1:4">
      <c r="A15" s="373" t="s">
        <v>142</v>
      </c>
      <c r="B15" s="374" t="s">
        <v>143</v>
      </c>
      <c r="C15" s="375">
        <v>882</v>
      </c>
      <c r="D15" s="375">
        <v>896</v>
      </c>
    </row>
    <row r="16" s="356" customFormat="1" ht="15" spans="1:4">
      <c r="A16" s="373" t="s">
        <v>144</v>
      </c>
      <c r="B16" s="376" t="s">
        <v>131</v>
      </c>
      <c r="C16" s="377">
        <v>492</v>
      </c>
      <c r="D16" s="377">
        <v>500</v>
      </c>
    </row>
    <row r="17" s="356" customFormat="1" ht="15" spans="1:4">
      <c r="A17" s="373" t="s">
        <v>145</v>
      </c>
      <c r="B17" s="376" t="s">
        <v>133</v>
      </c>
      <c r="C17" s="377">
        <v>58</v>
      </c>
      <c r="D17" s="377">
        <v>60</v>
      </c>
    </row>
    <row r="18" s="356" customFormat="1" ht="15" spans="1:4">
      <c r="A18" s="373" t="s">
        <v>146</v>
      </c>
      <c r="B18" s="378" t="s">
        <v>147</v>
      </c>
      <c r="C18" s="377">
        <v>6</v>
      </c>
      <c r="D18" s="377">
        <v>6</v>
      </c>
    </row>
    <row r="19" s="356" customFormat="1" ht="15" spans="1:4">
      <c r="A19" s="373" t="s">
        <v>148</v>
      </c>
      <c r="B19" s="378" t="s">
        <v>149</v>
      </c>
      <c r="C19" s="377">
        <v>89</v>
      </c>
      <c r="D19" s="377">
        <v>90</v>
      </c>
    </row>
    <row r="20" s="356" customFormat="1" ht="15" spans="1:4">
      <c r="A20" s="373" t="s">
        <v>150</v>
      </c>
      <c r="B20" s="378" t="s">
        <v>151</v>
      </c>
      <c r="C20" s="377">
        <v>237</v>
      </c>
      <c r="D20" s="377">
        <v>240</v>
      </c>
    </row>
    <row r="21" s="356" customFormat="1" ht="15" spans="1:4">
      <c r="A21" s="373" t="s">
        <v>152</v>
      </c>
      <c r="B21" s="374" t="s">
        <v>153</v>
      </c>
      <c r="C21" s="375">
        <v>48542</v>
      </c>
      <c r="D21" s="375">
        <v>48590</v>
      </c>
    </row>
    <row r="22" s="356" customFormat="1" ht="15" spans="1:4">
      <c r="A22" s="373" t="s">
        <v>154</v>
      </c>
      <c r="B22" s="376" t="s">
        <v>131</v>
      </c>
      <c r="C22" s="377">
        <v>44657</v>
      </c>
      <c r="D22" s="377">
        <v>44700</v>
      </c>
    </row>
    <row r="23" s="356" customFormat="1" ht="15" spans="1:4">
      <c r="A23" s="373" t="s">
        <v>155</v>
      </c>
      <c r="B23" s="376" t="s">
        <v>133</v>
      </c>
      <c r="C23" s="377">
        <v>185</v>
      </c>
      <c r="D23" s="377">
        <v>185</v>
      </c>
    </row>
    <row r="24" s="356" customFormat="1" ht="15" spans="1:4">
      <c r="A24" s="373" t="s">
        <v>156</v>
      </c>
      <c r="B24" s="376" t="s">
        <v>157</v>
      </c>
      <c r="C24" s="377">
        <v>85</v>
      </c>
      <c r="D24" s="377">
        <v>85</v>
      </c>
    </row>
    <row r="25" s="356" customFormat="1" ht="15" spans="1:4">
      <c r="A25" s="373" t="s">
        <v>158</v>
      </c>
      <c r="B25" s="378" t="s">
        <v>159</v>
      </c>
      <c r="C25" s="377">
        <v>456</v>
      </c>
      <c r="D25" s="377">
        <v>460</v>
      </c>
    </row>
    <row r="26" s="356" customFormat="1" ht="15" spans="1:4">
      <c r="A26" s="373" t="s">
        <v>160</v>
      </c>
      <c r="B26" s="378" t="s">
        <v>161</v>
      </c>
      <c r="C26" s="377">
        <v>3159</v>
      </c>
      <c r="D26" s="377">
        <v>3160</v>
      </c>
    </row>
    <row r="27" s="356" customFormat="1" ht="15" spans="1:4">
      <c r="A27" s="373" t="s">
        <v>162</v>
      </c>
      <c r="B27" s="374" t="s">
        <v>163</v>
      </c>
      <c r="C27" s="375">
        <v>2345</v>
      </c>
      <c r="D27" s="375">
        <v>2373</v>
      </c>
    </row>
    <row r="28" s="356" customFormat="1" ht="15" spans="1:4">
      <c r="A28" s="373" t="s">
        <v>164</v>
      </c>
      <c r="B28" s="376" t="s">
        <v>131</v>
      </c>
      <c r="C28" s="377">
        <v>1279</v>
      </c>
      <c r="D28" s="377">
        <v>1300</v>
      </c>
    </row>
    <row r="29" s="356" customFormat="1" ht="15" spans="1:4">
      <c r="A29" s="373" t="s">
        <v>165</v>
      </c>
      <c r="B29" s="376" t="s">
        <v>133</v>
      </c>
      <c r="C29" s="377">
        <v>56</v>
      </c>
      <c r="D29" s="377">
        <v>60</v>
      </c>
    </row>
    <row r="30" s="356" customFormat="1" ht="15" spans="1:4">
      <c r="A30" s="373" t="s">
        <v>166</v>
      </c>
      <c r="B30" s="378" t="s">
        <v>147</v>
      </c>
      <c r="C30" s="377">
        <v>153</v>
      </c>
      <c r="D30" s="377">
        <v>153</v>
      </c>
    </row>
    <row r="31" s="356" customFormat="1" ht="15" spans="1:4">
      <c r="A31" s="373" t="s">
        <v>167</v>
      </c>
      <c r="B31" s="378" t="s">
        <v>168</v>
      </c>
      <c r="C31" s="377">
        <v>857</v>
      </c>
      <c r="D31" s="377">
        <v>860</v>
      </c>
    </row>
    <row r="32" s="356" customFormat="1" ht="15" spans="1:4">
      <c r="A32" s="373" t="s">
        <v>169</v>
      </c>
      <c r="B32" s="374" t="s">
        <v>170</v>
      </c>
      <c r="C32" s="375">
        <v>752</v>
      </c>
      <c r="D32" s="375">
        <v>370</v>
      </c>
    </row>
    <row r="33" s="356" customFormat="1" ht="15" spans="1:4">
      <c r="A33" s="373" t="s">
        <v>171</v>
      </c>
      <c r="B33" s="378" t="s">
        <v>131</v>
      </c>
      <c r="C33" s="377">
        <v>373</v>
      </c>
      <c r="D33" s="377">
        <v>370</v>
      </c>
    </row>
    <row r="34" s="356" customFormat="1" ht="15" spans="1:4">
      <c r="A34" s="373" t="s">
        <v>172</v>
      </c>
      <c r="B34" s="374" t="s">
        <v>133</v>
      </c>
      <c r="C34" s="377">
        <v>83</v>
      </c>
      <c r="D34" s="377"/>
    </row>
    <row r="35" s="356" customFormat="1" ht="15" spans="1:4">
      <c r="A35" s="373" t="s">
        <v>173</v>
      </c>
      <c r="B35" s="376" t="s">
        <v>174</v>
      </c>
      <c r="C35" s="377">
        <v>6</v>
      </c>
      <c r="D35" s="377"/>
    </row>
    <row r="36" s="356" customFormat="1" ht="15" spans="1:4">
      <c r="A36" s="373" t="s">
        <v>175</v>
      </c>
      <c r="B36" s="378" t="s">
        <v>176</v>
      </c>
      <c r="C36" s="377">
        <v>174</v>
      </c>
      <c r="D36" s="377"/>
    </row>
    <row r="37" s="356" customFormat="1" ht="15" spans="1:4">
      <c r="A37" s="373" t="s">
        <v>177</v>
      </c>
      <c r="B37" s="378" t="s">
        <v>178</v>
      </c>
      <c r="C37" s="377">
        <v>20</v>
      </c>
      <c r="D37" s="377"/>
    </row>
    <row r="38" s="356" customFormat="1" ht="15" spans="1:4">
      <c r="A38" s="373" t="s">
        <v>179</v>
      </c>
      <c r="B38" s="378" t="s">
        <v>180</v>
      </c>
      <c r="C38" s="377">
        <v>96</v>
      </c>
      <c r="D38" s="377"/>
    </row>
    <row r="39" s="356" customFormat="1" ht="15" spans="1:4">
      <c r="A39" s="373" t="s">
        <v>181</v>
      </c>
      <c r="B39" s="374" t="s">
        <v>182</v>
      </c>
      <c r="C39" s="375">
        <v>2754</v>
      </c>
      <c r="D39" s="375">
        <v>1500</v>
      </c>
    </row>
    <row r="40" s="356" customFormat="1" ht="15" spans="1:4">
      <c r="A40" s="373" t="s">
        <v>183</v>
      </c>
      <c r="B40" s="378" t="s">
        <v>131</v>
      </c>
      <c r="C40" s="377">
        <v>1510</v>
      </c>
      <c r="D40" s="377">
        <v>1500</v>
      </c>
    </row>
    <row r="41" s="356" customFormat="1" ht="15" spans="1:4">
      <c r="A41" s="373" t="s">
        <v>184</v>
      </c>
      <c r="B41" s="374" t="s">
        <v>133</v>
      </c>
      <c r="C41" s="377">
        <v>246</v>
      </c>
      <c r="D41" s="377"/>
    </row>
    <row r="42" s="356" customFormat="1" ht="15" spans="1:4">
      <c r="A42" s="373" t="s">
        <v>185</v>
      </c>
      <c r="B42" s="378" t="s">
        <v>186</v>
      </c>
      <c r="C42" s="377">
        <v>255</v>
      </c>
      <c r="D42" s="377"/>
    </row>
    <row r="43" s="356" customFormat="1" ht="15" spans="1:4">
      <c r="A43" s="373" t="s">
        <v>187</v>
      </c>
      <c r="B43" s="378" t="s">
        <v>188</v>
      </c>
      <c r="C43" s="377">
        <v>743</v>
      </c>
      <c r="D43" s="377"/>
    </row>
    <row r="44" s="356" customFormat="1" ht="15" spans="1:4">
      <c r="A44" s="373" t="s">
        <v>189</v>
      </c>
      <c r="B44" s="374" t="s">
        <v>190</v>
      </c>
      <c r="C44" s="375">
        <v>4346</v>
      </c>
      <c r="D44" s="375">
        <v>5060</v>
      </c>
    </row>
    <row r="45" s="356" customFormat="1" ht="15" spans="1:4">
      <c r="A45" s="373" t="s">
        <v>191</v>
      </c>
      <c r="B45" s="378" t="s">
        <v>192</v>
      </c>
      <c r="C45" s="377">
        <v>4346</v>
      </c>
      <c r="D45" s="377">
        <v>5060</v>
      </c>
    </row>
    <row r="46" s="356" customFormat="1" ht="15" spans="1:4">
      <c r="A46" s="373" t="s">
        <v>193</v>
      </c>
      <c r="B46" s="374" t="s">
        <v>194</v>
      </c>
      <c r="C46" s="375">
        <v>781</v>
      </c>
      <c r="D46" s="375">
        <v>491</v>
      </c>
    </row>
    <row r="47" s="356" customFormat="1" ht="15" spans="1:4">
      <c r="A47" s="373" t="s">
        <v>195</v>
      </c>
      <c r="B47" s="376" t="s">
        <v>131</v>
      </c>
      <c r="C47" s="377">
        <v>464</v>
      </c>
      <c r="D47" s="377">
        <v>491</v>
      </c>
    </row>
    <row r="48" s="356" customFormat="1" ht="15" spans="1:4">
      <c r="A48" s="373" t="s">
        <v>196</v>
      </c>
      <c r="B48" s="378" t="s">
        <v>197</v>
      </c>
      <c r="C48" s="377">
        <v>71</v>
      </c>
      <c r="D48" s="377"/>
    </row>
    <row r="49" s="356" customFormat="1" ht="15" spans="1:4">
      <c r="A49" s="373" t="s">
        <v>198</v>
      </c>
      <c r="B49" s="374" t="s">
        <v>199</v>
      </c>
      <c r="C49" s="377">
        <v>246</v>
      </c>
      <c r="D49" s="377"/>
    </row>
    <row r="50" s="356" customFormat="1" ht="15" spans="1:4">
      <c r="A50" s="373" t="s">
        <v>200</v>
      </c>
      <c r="B50" s="374" t="s">
        <v>201</v>
      </c>
      <c r="C50" s="375">
        <v>3306</v>
      </c>
      <c r="D50" s="375">
        <v>2790</v>
      </c>
    </row>
    <row r="51" s="356" customFormat="1" ht="15" spans="1:4">
      <c r="A51" s="373" t="s">
        <v>202</v>
      </c>
      <c r="B51" s="376" t="s">
        <v>131</v>
      </c>
      <c r="C51" s="377">
        <v>2290</v>
      </c>
      <c r="D51" s="377">
        <v>2090</v>
      </c>
    </row>
    <row r="52" s="356" customFormat="1" ht="15" spans="1:4">
      <c r="A52" s="373" t="s">
        <v>203</v>
      </c>
      <c r="B52" s="376" t="s">
        <v>133</v>
      </c>
      <c r="C52" s="377">
        <v>686</v>
      </c>
      <c r="D52" s="377">
        <v>700</v>
      </c>
    </row>
    <row r="53" s="356" customFormat="1" ht="15" spans="1:4">
      <c r="A53" s="373" t="s">
        <v>204</v>
      </c>
      <c r="B53" s="378" t="s">
        <v>205</v>
      </c>
      <c r="C53" s="377">
        <v>116</v>
      </c>
      <c r="D53" s="377"/>
    </row>
    <row r="54" s="356" customFormat="1" ht="15" spans="1:4">
      <c r="A54" s="373" t="s">
        <v>206</v>
      </c>
      <c r="B54" s="378" t="s">
        <v>207</v>
      </c>
      <c r="C54" s="377">
        <v>82</v>
      </c>
      <c r="D54" s="377"/>
    </row>
    <row r="55" s="356" customFormat="1" ht="15" spans="1:4">
      <c r="A55" s="373" t="s">
        <v>208</v>
      </c>
      <c r="B55" s="376" t="s">
        <v>209</v>
      </c>
      <c r="C55" s="377">
        <v>132</v>
      </c>
      <c r="D55" s="377"/>
    </row>
    <row r="56" s="356" customFormat="1" ht="15" spans="1:4">
      <c r="A56" s="373" t="s">
        <v>210</v>
      </c>
      <c r="B56" s="374" t="s">
        <v>211</v>
      </c>
      <c r="C56" s="375">
        <v>1142</v>
      </c>
      <c r="D56" s="375">
        <v>942</v>
      </c>
    </row>
    <row r="57" s="356" customFormat="1" ht="15" spans="1:4">
      <c r="A57" s="373" t="s">
        <v>212</v>
      </c>
      <c r="B57" s="376" t="s">
        <v>131</v>
      </c>
      <c r="C57" s="377">
        <v>570</v>
      </c>
      <c r="D57" s="377">
        <v>440</v>
      </c>
    </row>
    <row r="58" s="356" customFormat="1" ht="15" spans="1:4">
      <c r="A58" s="373" t="s">
        <v>213</v>
      </c>
      <c r="B58" s="376" t="s">
        <v>214</v>
      </c>
      <c r="C58" s="377">
        <v>124</v>
      </c>
      <c r="D58" s="377">
        <v>100</v>
      </c>
    </row>
    <row r="59" s="356" customFormat="1" ht="15" spans="1:4">
      <c r="A59" s="373" t="s">
        <v>215</v>
      </c>
      <c r="B59" s="376" t="s">
        <v>159</v>
      </c>
      <c r="C59" s="377">
        <v>406</v>
      </c>
      <c r="D59" s="377">
        <v>402</v>
      </c>
    </row>
    <row r="60" s="356" customFormat="1" ht="15" spans="1:4">
      <c r="A60" s="373" t="s">
        <v>216</v>
      </c>
      <c r="B60" s="378" t="s">
        <v>217</v>
      </c>
      <c r="C60" s="377">
        <v>42</v>
      </c>
      <c r="D60" s="377"/>
    </row>
    <row r="61" s="356" customFormat="1" ht="15" spans="1:4">
      <c r="A61" s="373" t="s">
        <v>218</v>
      </c>
      <c r="B61" s="374" t="s">
        <v>219</v>
      </c>
      <c r="C61" s="375">
        <v>4</v>
      </c>
      <c r="D61" s="375">
        <v>0</v>
      </c>
    </row>
    <row r="62" s="356" customFormat="1" ht="15" spans="1:4">
      <c r="A62" s="373" t="s">
        <v>220</v>
      </c>
      <c r="B62" s="376" t="s">
        <v>221</v>
      </c>
      <c r="C62" s="377">
        <v>4</v>
      </c>
      <c r="D62" s="377"/>
    </row>
    <row r="63" s="356" customFormat="1" ht="15" spans="1:4">
      <c r="A63" s="373" t="s">
        <v>222</v>
      </c>
      <c r="B63" s="374" t="s">
        <v>223</v>
      </c>
      <c r="C63" s="375">
        <v>86</v>
      </c>
      <c r="D63" s="375">
        <v>0</v>
      </c>
    </row>
    <row r="64" s="356" customFormat="1" ht="15" spans="1:4">
      <c r="A64" s="373" t="s">
        <v>224</v>
      </c>
      <c r="B64" s="378" t="s">
        <v>225</v>
      </c>
      <c r="C64" s="377">
        <v>86</v>
      </c>
      <c r="D64" s="377"/>
    </row>
    <row r="65" s="356" customFormat="1" ht="15" spans="1:4">
      <c r="A65" s="373" t="s">
        <v>226</v>
      </c>
      <c r="B65" s="374" t="s">
        <v>227</v>
      </c>
      <c r="C65" s="375">
        <v>268</v>
      </c>
      <c r="D65" s="375">
        <v>154</v>
      </c>
    </row>
    <row r="66" s="356" customFormat="1" ht="15" spans="1:4">
      <c r="A66" s="373" t="s">
        <v>228</v>
      </c>
      <c r="B66" s="378" t="s">
        <v>131</v>
      </c>
      <c r="C66" s="377">
        <v>95</v>
      </c>
      <c r="D66" s="377">
        <v>93</v>
      </c>
    </row>
    <row r="67" s="356" customFormat="1" ht="15" spans="1:4">
      <c r="A67" s="373" t="s">
        <v>229</v>
      </c>
      <c r="B67" s="378" t="s">
        <v>133</v>
      </c>
      <c r="C67" s="377">
        <v>8</v>
      </c>
      <c r="D67" s="377"/>
    </row>
    <row r="68" s="356" customFormat="1" ht="15" spans="1:4">
      <c r="A68" s="373" t="s">
        <v>230</v>
      </c>
      <c r="B68" s="376" t="s">
        <v>231</v>
      </c>
      <c r="C68" s="377">
        <v>136</v>
      </c>
      <c r="D68" s="377">
        <v>61</v>
      </c>
    </row>
    <row r="69" s="356" customFormat="1" ht="15" spans="1:4">
      <c r="A69" s="373" t="s">
        <v>232</v>
      </c>
      <c r="B69" s="376" t="s">
        <v>233</v>
      </c>
      <c r="C69" s="377">
        <v>29</v>
      </c>
      <c r="D69" s="377"/>
    </row>
    <row r="70" s="356" customFormat="1" ht="15" spans="1:4">
      <c r="A70" s="373" t="s">
        <v>234</v>
      </c>
      <c r="B70" s="374" t="s">
        <v>235</v>
      </c>
      <c r="C70" s="375">
        <v>103</v>
      </c>
      <c r="D70" s="375">
        <v>76</v>
      </c>
    </row>
    <row r="71" s="356" customFormat="1" ht="15" spans="1:4">
      <c r="A71" s="373" t="s">
        <v>236</v>
      </c>
      <c r="B71" s="378" t="s">
        <v>131</v>
      </c>
      <c r="C71" s="377">
        <v>85</v>
      </c>
      <c r="D71" s="377">
        <v>76</v>
      </c>
    </row>
    <row r="72" s="356" customFormat="1" ht="15" spans="1:4">
      <c r="A72" s="373" t="s">
        <v>237</v>
      </c>
      <c r="B72" s="378" t="s">
        <v>133</v>
      </c>
      <c r="C72" s="377">
        <v>8</v>
      </c>
      <c r="D72" s="377"/>
    </row>
    <row r="73" s="356" customFormat="1" ht="15" spans="1:4">
      <c r="A73" s="373" t="s">
        <v>238</v>
      </c>
      <c r="B73" s="376" t="s">
        <v>239</v>
      </c>
      <c r="C73" s="377">
        <v>10</v>
      </c>
      <c r="D73" s="377"/>
    </row>
    <row r="74" s="356" customFormat="1" ht="15" spans="1:4">
      <c r="A74" s="373" t="s">
        <v>240</v>
      </c>
      <c r="B74" s="374" t="s">
        <v>241</v>
      </c>
      <c r="C74" s="375">
        <v>425</v>
      </c>
      <c r="D74" s="375">
        <v>402</v>
      </c>
    </row>
    <row r="75" s="356" customFormat="1" ht="15" spans="1:4">
      <c r="A75" s="373" t="s">
        <v>242</v>
      </c>
      <c r="B75" s="378" t="s">
        <v>131</v>
      </c>
      <c r="C75" s="377">
        <v>288</v>
      </c>
      <c r="D75" s="377">
        <v>302</v>
      </c>
    </row>
    <row r="76" s="356" customFormat="1" ht="15" spans="1:4">
      <c r="A76" s="373" t="s">
        <v>243</v>
      </c>
      <c r="B76" s="378" t="s">
        <v>133</v>
      </c>
      <c r="C76" s="377">
        <v>14</v>
      </c>
      <c r="D76" s="377"/>
    </row>
    <row r="77" s="356" customFormat="1" ht="15" spans="1:4">
      <c r="A77" s="373" t="s">
        <v>244</v>
      </c>
      <c r="B77" s="376" t="s">
        <v>245</v>
      </c>
      <c r="C77" s="377">
        <v>105</v>
      </c>
      <c r="D77" s="377">
        <v>100</v>
      </c>
    </row>
    <row r="78" s="356" customFormat="1" ht="15" spans="1:4">
      <c r="A78" s="373" t="s">
        <v>246</v>
      </c>
      <c r="B78" s="378" t="s">
        <v>247</v>
      </c>
      <c r="C78" s="377">
        <v>18</v>
      </c>
      <c r="D78" s="377"/>
    </row>
    <row r="79" s="356" customFormat="1" ht="15" spans="1:4">
      <c r="A79" s="373" t="s">
        <v>248</v>
      </c>
      <c r="B79" s="374" t="s">
        <v>249</v>
      </c>
      <c r="C79" s="375">
        <v>3116</v>
      </c>
      <c r="D79" s="375">
        <v>1931</v>
      </c>
    </row>
    <row r="80" s="356" customFormat="1" ht="15" spans="1:4">
      <c r="A80" s="373" t="s">
        <v>250</v>
      </c>
      <c r="B80" s="378" t="s">
        <v>131</v>
      </c>
      <c r="C80" s="377">
        <v>1687</v>
      </c>
      <c r="D80" s="377">
        <v>931</v>
      </c>
    </row>
    <row r="81" s="356" customFormat="1" ht="15" spans="1:4">
      <c r="A81" s="373" t="s">
        <v>251</v>
      </c>
      <c r="B81" s="376" t="s">
        <v>133</v>
      </c>
      <c r="C81" s="377">
        <v>546</v>
      </c>
      <c r="D81" s="377"/>
    </row>
    <row r="82" s="356" customFormat="1" ht="15" spans="1:4">
      <c r="A82" s="373" t="s">
        <v>252</v>
      </c>
      <c r="B82" s="378" t="s">
        <v>253</v>
      </c>
      <c r="C82" s="377">
        <v>883</v>
      </c>
      <c r="D82" s="377">
        <v>1000</v>
      </c>
    </row>
    <row r="83" s="356" customFormat="1" ht="15" spans="1:4">
      <c r="A83" s="373" t="s">
        <v>254</v>
      </c>
      <c r="B83" s="374" t="s">
        <v>255</v>
      </c>
      <c r="C83" s="375">
        <v>1637</v>
      </c>
      <c r="D83" s="375">
        <v>791</v>
      </c>
    </row>
    <row r="84" s="356" customFormat="1" ht="15" spans="1:4">
      <c r="A84" s="373" t="s">
        <v>256</v>
      </c>
      <c r="B84" s="376" t="s">
        <v>131</v>
      </c>
      <c r="C84" s="377">
        <v>873</v>
      </c>
      <c r="D84" s="377">
        <v>791</v>
      </c>
    </row>
    <row r="85" s="356" customFormat="1" ht="15" spans="1:4">
      <c r="A85" s="373" t="s">
        <v>257</v>
      </c>
      <c r="B85" s="376" t="s">
        <v>133</v>
      </c>
      <c r="C85" s="377">
        <v>604</v>
      </c>
      <c r="D85" s="377"/>
    </row>
    <row r="86" s="356" customFormat="1" ht="15" spans="1:4">
      <c r="A86" s="373" t="s">
        <v>258</v>
      </c>
      <c r="B86" s="376" t="s">
        <v>259</v>
      </c>
      <c r="C86" s="377">
        <v>2</v>
      </c>
      <c r="D86" s="377"/>
    </row>
    <row r="87" s="356" customFormat="1" ht="15" spans="1:4">
      <c r="A87" s="373" t="s">
        <v>260</v>
      </c>
      <c r="B87" s="378" t="s">
        <v>261</v>
      </c>
      <c r="C87" s="377">
        <v>158</v>
      </c>
      <c r="D87" s="377"/>
    </row>
    <row r="88" s="356" customFormat="1" ht="15" spans="1:4">
      <c r="A88" s="373" t="s">
        <v>262</v>
      </c>
      <c r="B88" s="374" t="s">
        <v>263</v>
      </c>
      <c r="C88" s="375">
        <v>1145</v>
      </c>
      <c r="D88" s="375">
        <v>1380</v>
      </c>
    </row>
    <row r="89" s="356" customFormat="1" ht="15" spans="1:4">
      <c r="A89" s="373" t="s">
        <v>264</v>
      </c>
      <c r="B89" s="374" t="s">
        <v>131</v>
      </c>
      <c r="C89" s="377">
        <v>29</v>
      </c>
      <c r="D89" s="377">
        <v>380</v>
      </c>
    </row>
    <row r="90" s="356" customFormat="1" ht="15" spans="1:4">
      <c r="A90" s="373" t="s">
        <v>265</v>
      </c>
      <c r="B90" s="376" t="s">
        <v>133</v>
      </c>
      <c r="C90" s="377">
        <v>198</v>
      </c>
      <c r="D90" s="377"/>
    </row>
    <row r="91" s="356" customFormat="1" ht="15" spans="1:4">
      <c r="A91" s="373" t="s">
        <v>266</v>
      </c>
      <c r="B91" s="378" t="s">
        <v>267</v>
      </c>
      <c r="C91" s="377">
        <v>918</v>
      </c>
      <c r="D91" s="377">
        <v>1000</v>
      </c>
    </row>
    <row r="92" s="356" customFormat="1" ht="15" spans="1:4">
      <c r="A92" s="373" t="s">
        <v>268</v>
      </c>
      <c r="B92" s="374" t="s">
        <v>269</v>
      </c>
      <c r="C92" s="375">
        <v>646</v>
      </c>
      <c r="D92" s="375">
        <v>338</v>
      </c>
    </row>
    <row r="93" s="356" customFormat="1" ht="15" spans="1:4">
      <c r="A93" s="373" t="s">
        <v>270</v>
      </c>
      <c r="B93" s="378" t="s">
        <v>131</v>
      </c>
      <c r="C93" s="377">
        <v>290</v>
      </c>
      <c r="D93" s="377">
        <v>338</v>
      </c>
    </row>
    <row r="94" s="356" customFormat="1" ht="15" spans="1:4">
      <c r="A94" s="373" t="s">
        <v>271</v>
      </c>
      <c r="B94" s="376" t="s">
        <v>133</v>
      </c>
      <c r="C94" s="377">
        <v>149</v>
      </c>
      <c r="D94" s="377"/>
    </row>
    <row r="95" s="356" customFormat="1" ht="15" spans="1:4">
      <c r="A95" s="373" t="s">
        <v>272</v>
      </c>
      <c r="B95" s="376" t="s">
        <v>273</v>
      </c>
      <c r="C95" s="377">
        <v>2</v>
      </c>
      <c r="D95" s="377"/>
    </row>
    <row r="96" s="356" customFormat="1" ht="15" spans="1:4">
      <c r="A96" s="373" t="s">
        <v>274</v>
      </c>
      <c r="B96" s="376" t="s">
        <v>275</v>
      </c>
      <c r="C96" s="377">
        <v>73</v>
      </c>
      <c r="D96" s="377"/>
    </row>
    <row r="97" s="356" customFormat="1" ht="15" spans="1:4">
      <c r="A97" s="373" t="s">
        <v>276</v>
      </c>
      <c r="B97" s="378" t="s">
        <v>277</v>
      </c>
      <c r="C97" s="377">
        <v>132</v>
      </c>
      <c r="D97" s="377"/>
    </row>
    <row r="98" s="356" customFormat="1" ht="15" spans="1:4">
      <c r="A98" s="373" t="s">
        <v>278</v>
      </c>
      <c r="B98" s="374" t="s">
        <v>279</v>
      </c>
      <c r="C98" s="375">
        <v>34</v>
      </c>
      <c r="D98" s="375">
        <v>0</v>
      </c>
    </row>
    <row r="99" s="356" customFormat="1" ht="15" spans="1:4">
      <c r="A99" s="373" t="s">
        <v>280</v>
      </c>
      <c r="B99" s="378" t="s">
        <v>133</v>
      </c>
      <c r="C99" s="377">
        <v>17</v>
      </c>
      <c r="D99" s="377"/>
    </row>
    <row r="100" s="356" customFormat="1" ht="15" spans="1:4">
      <c r="A100" s="373" t="s">
        <v>281</v>
      </c>
      <c r="B100" s="376" t="s">
        <v>279</v>
      </c>
      <c r="C100" s="377">
        <v>17</v>
      </c>
      <c r="D100" s="377"/>
    </row>
    <row r="101" s="356" customFormat="1" ht="15" spans="1:4">
      <c r="A101" s="373" t="s">
        <v>282</v>
      </c>
      <c r="B101" s="374" t="s">
        <v>283</v>
      </c>
      <c r="C101" s="375">
        <v>278</v>
      </c>
      <c r="D101" s="375">
        <v>255</v>
      </c>
    </row>
    <row r="102" s="356" customFormat="1" ht="15" spans="1:4">
      <c r="A102" s="373" t="s">
        <v>284</v>
      </c>
      <c r="B102" s="376" t="s">
        <v>131</v>
      </c>
      <c r="C102" s="377">
        <v>208</v>
      </c>
      <c r="D102" s="377">
        <v>255</v>
      </c>
    </row>
    <row r="103" s="356" customFormat="1" ht="15" spans="1:4">
      <c r="A103" s="373" t="s">
        <v>285</v>
      </c>
      <c r="B103" s="376" t="s">
        <v>133</v>
      </c>
      <c r="C103" s="377">
        <v>65</v>
      </c>
      <c r="D103" s="377"/>
    </row>
    <row r="104" s="356" customFormat="1" ht="15" spans="1:4">
      <c r="A104" s="373" t="s">
        <v>286</v>
      </c>
      <c r="B104" s="376" t="s">
        <v>287</v>
      </c>
      <c r="C104" s="377">
        <v>5</v>
      </c>
      <c r="D104" s="377"/>
    </row>
    <row r="105" s="356" customFormat="1" ht="15" spans="1:4">
      <c r="A105" s="373" t="s">
        <v>288</v>
      </c>
      <c r="B105" s="374" t="s">
        <v>289</v>
      </c>
      <c r="C105" s="375">
        <v>4155</v>
      </c>
      <c r="D105" s="375">
        <v>2756</v>
      </c>
    </row>
    <row r="106" s="356" customFormat="1" ht="15" spans="1:4">
      <c r="A106" s="373" t="s">
        <v>290</v>
      </c>
      <c r="B106" s="376" t="s">
        <v>131</v>
      </c>
      <c r="C106" s="377">
        <v>3008</v>
      </c>
      <c r="D106" s="377">
        <v>2756</v>
      </c>
    </row>
    <row r="107" s="356" customFormat="1" ht="15" spans="1:4">
      <c r="A107" s="373" t="s">
        <v>291</v>
      </c>
      <c r="B107" s="376" t="s">
        <v>292</v>
      </c>
      <c r="C107" s="377">
        <v>8</v>
      </c>
      <c r="D107" s="377"/>
    </row>
    <row r="108" s="356" customFormat="1" ht="16.5" customHeight="1" spans="1:4">
      <c r="A108" s="373" t="s">
        <v>293</v>
      </c>
      <c r="B108" s="376" t="s">
        <v>294</v>
      </c>
      <c r="C108" s="379">
        <v>4</v>
      </c>
      <c r="D108" s="379"/>
    </row>
    <row r="109" s="356" customFormat="1" ht="15" spans="1:4">
      <c r="A109" s="373" t="s">
        <v>295</v>
      </c>
      <c r="B109" s="376" t="s">
        <v>296</v>
      </c>
      <c r="C109" s="377">
        <v>2</v>
      </c>
      <c r="D109" s="377"/>
    </row>
    <row r="110" s="356" customFormat="1" ht="15" spans="1:4">
      <c r="A110" s="373" t="s">
        <v>297</v>
      </c>
      <c r="B110" s="376" t="s">
        <v>298</v>
      </c>
      <c r="C110" s="377">
        <v>118</v>
      </c>
      <c r="D110" s="377"/>
    </row>
    <row r="111" s="356" customFormat="1" ht="15" spans="1:4">
      <c r="A111" s="373" t="s">
        <v>299</v>
      </c>
      <c r="B111" s="376" t="s">
        <v>159</v>
      </c>
      <c r="C111" s="377">
        <v>560</v>
      </c>
      <c r="D111" s="377"/>
    </row>
    <row r="112" s="356" customFormat="1" ht="15" spans="1:4">
      <c r="A112" s="373" t="s">
        <v>300</v>
      </c>
      <c r="B112" s="376" t="s">
        <v>301</v>
      </c>
      <c r="C112" s="377">
        <v>455</v>
      </c>
      <c r="D112" s="377"/>
    </row>
    <row r="113" s="356" customFormat="1" ht="15" spans="1:4">
      <c r="A113" s="373" t="s">
        <v>302</v>
      </c>
      <c r="B113" s="374" t="s">
        <v>303</v>
      </c>
      <c r="C113" s="375">
        <v>124</v>
      </c>
      <c r="D113" s="375">
        <v>318</v>
      </c>
    </row>
    <row r="114" s="356" customFormat="1" ht="15" spans="1:4">
      <c r="A114" s="446" t="s">
        <v>304</v>
      </c>
      <c r="B114" s="376" t="s">
        <v>131</v>
      </c>
      <c r="C114" s="377"/>
      <c r="D114" s="377">
        <v>218</v>
      </c>
    </row>
    <row r="115" s="356" customFormat="1" ht="15" spans="1:4">
      <c r="A115" s="446" t="s">
        <v>305</v>
      </c>
      <c r="B115" s="376" t="s">
        <v>306</v>
      </c>
      <c r="C115" s="377">
        <v>101</v>
      </c>
      <c r="D115" s="377">
        <v>100</v>
      </c>
    </row>
    <row r="116" s="356" customFormat="1" ht="15" spans="1:4">
      <c r="A116" s="446" t="s">
        <v>307</v>
      </c>
      <c r="B116" s="376" t="s">
        <v>308</v>
      </c>
      <c r="C116" s="377">
        <v>23</v>
      </c>
      <c r="D116" s="377"/>
    </row>
    <row r="117" s="356" customFormat="1" ht="15" spans="1:4">
      <c r="A117" s="373" t="s">
        <v>309</v>
      </c>
      <c r="B117" s="374" t="s">
        <v>310</v>
      </c>
      <c r="C117" s="375">
        <v>522</v>
      </c>
      <c r="D117" s="375">
        <v>347</v>
      </c>
    </row>
    <row r="118" s="356" customFormat="1" ht="15" spans="1:4">
      <c r="A118" s="446" t="s">
        <v>311</v>
      </c>
      <c r="B118" s="376" t="s">
        <v>131</v>
      </c>
      <c r="C118" s="377">
        <v>23</v>
      </c>
      <c r="D118" s="377">
        <v>227</v>
      </c>
    </row>
    <row r="119" s="356" customFormat="1" ht="15" spans="1:4">
      <c r="A119" s="446" t="s">
        <v>312</v>
      </c>
      <c r="B119" s="376" t="s">
        <v>133</v>
      </c>
      <c r="C119" s="377">
        <v>183</v>
      </c>
      <c r="D119" s="377"/>
    </row>
    <row r="120" s="356" customFormat="1" ht="15" spans="1:4">
      <c r="A120" s="446" t="s">
        <v>313</v>
      </c>
      <c r="B120" s="376" t="s">
        <v>314</v>
      </c>
      <c r="C120" s="377">
        <v>10</v>
      </c>
      <c r="D120" s="377"/>
    </row>
    <row r="121" s="356" customFormat="1" ht="15" spans="1:4">
      <c r="A121" s="373" t="s">
        <v>315</v>
      </c>
      <c r="B121" s="378" t="s">
        <v>316</v>
      </c>
      <c r="C121" s="377">
        <v>306</v>
      </c>
      <c r="D121" s="377">
        <v>120</v>
      </c>
    </row>
    <row r="122" s="356" customFormat="1" ht="15" spans="1:4">
      <c r="A122" s="373" t="s">
        <v>317</v>
      </c>
      <c r="B122" s="374" t="s">
        <v>318</v>
      </c>
      <c r="C122" s="375">
        <v>50</v>
      </c>
      <c r="D122" s="375">
        <v>6587</v>
      </c>
    </row>
    <row r="123" s="356" customFormat="1" ht="15" spans="1:4">
      <c r="A123" s="373" t="s">
        <v>319</v>
      </c>
      <c r="B123" s="376" t="s">
        <v>320</v>
      </c>
      <c r="C123" s="377"/>
      <c r="D123" s="377">
        <v>20</v>
      </c>
    </row>
    <row r="124" s="356" customFormat="1" ht="15" spans="1:4">
      <c r="A124" s="373" t="s">
        <v>321</v>
      </c>
      <c r="B124" s="376" t="s">
        <v>318</v>
      </c>
      <c r="C124" s="377">
        <v>50</v>
      </c>
      <c r="D124" s="377">
        <v>6567</v>
      </c>
    </row>
    <row r="125" s="356" customFormat="1" ht="15" spans="1:4">
      <c r="A125" s="373" t="s">
        <v>322</v>
      </c>
      <c r="B125" s="374" t="s">
        <v>323</v>
      </c>
      <c r="C125" s="375">
        <v>671</v>
      </c>
      <c r="D125" s="375">
        <v>270</v>
      </c>
    </row>
    <row r="126" s="356" customFormat="1" ht="15" spans="1:4">
      <c r="A126" s="373" t="s">
        <v>324</v>
      </c>
      <c r="B126" s="374" t="s">
        <v>325</v>
      </c>
      <c r="C126" s="375">
        <v>621</v>
      </c>
      <c r="D126" s="375">
        <v>220</v>
      </c>
    </row>
    <row r="127" s="356" customFormat="1" ht="15" spans="1:4">
      <c r="A127" s="373" t="s">
        <v>326</v>
      </c>
      <c r="B127" s="378" t="s">
        <v>327</v>
      </c>
      <c r="C127" s="377">
        <v>22</v>
      </c>
      <c r="D127" s="377"/>
    </row>
    <row r="128" s="356" customFormat="1" ht="15" spans="1:4">
      <c r="A128" s="373" t="s">
        <v>328</v>
      </c>
      <c r="B128" s="376" t="s">
        <v>329</v>
      </c>
      <c r="C128" s="377">
        <v>376</v>
      </c>
      <c r="D128" s="377"/>
    </row>
    <row r="129" s="356" customFormat="1" ht="15" spans="1:4">
      <c r="A129" s="373" t="s">
        <v>330</v>
      </c>
      <c r="B129" s="376" t="s">
        <v>331</v>
      </c>
      <c r="C129" s="377">
        <v>223</v>
      </c>
      <c r="D129" s="377">
        <v>220</v>
      </c>
    </row>
    <row r="130" s="356" customFormat="1" ht="15" spans="1:4">
      <c r="A130" s="373" t="s">
        <v>332</v>
      </c>
      <c r="B130" s="380" t="s">
        <v>333</v>
      </c>
      <c r="C130" s="375">
        <v>50</v>
      </c>
      <c r="D130" s="375">
        <v>50</v>
      </c>
    </row>
    <row r="131" s="356" customFormat="1" ht="15" spans="1:4">
      <c r="A131" s="373" t="s">
        <v>334</v>
      </c>
      <c r="B131" s="381"/>
      <c r="C131" s="377">
        <v>50</v>
      </c>
      <c r="D131" s="377">
        <v>50</v>
      </c>
    </row>
    <row r="132" s="356" customFormat="1" ht="15" spans="1:4">
      <c r="A132" s="373" t="s">
        <v>335</v>
      </c>
      <c r="B132" s="374" t="s">
        <v>336</v>
      </c>
      <c r="C132" s="375">
        <v>25423</v>
      </c>
      <c r="D132" s="375">
        <v>22915</v>
      </c>
    </row>
    <row r="133" s="356" customFormat="1" ht="15" spans="1:4">
      <c r="A133" s="373" t="s">
        <v>337</v>
      </c>
      <c r="B133" s="380" t="s">
        <v>338</v>
      </c>
      <c r="C133" s="375">
        <v>45</v>
      </c>
      <c r="D133" s="375">
        <v>32</v>
      </c>
    </row>
    <row r="134" s="356" customFormat="1" ht="15" spans="1:4">
      <c r="A134" s="373" t="s">
        <v>339</v>
      </c>
      <c r="B134" s="381"/>
      <c r="C134" s="377">
        <v>25</v>
      </c>
      <c r="D134" s="377">
        <v>32</v>
      </c>
    </row>
    <row r="135" s="356" customFormat="1" ht="15" spans="1:4">
      <c r="A135" s="373" t="s">
        <v>340</v>
      </c>
      <c r="B135" s="378" t="s">
        <v>341</v>
      </c>
      <c r="C135" s="377">
        <v>20</v>
      </c>
      <c r="D135" s="377"/>
    </row>
    <row r="136" s="356" customFormat="1" ht="15" spans="1:4">
      <c r="A136" s="373" t="s">
        <v>342</v>
      </c>
      <c r="B136" s="374" t="s">
        <v>343</v>
      </c>
      <c r="C136" s="375">
        <v>21342</v>
      </c>
      <c r="D136" s="375">
        <v>16311</v>
      </c>
    </row>
    <row r="137" s="356" customFormat="1" ht="15" spans="1:4">
      <c r="A137" s="373" t="s">
        <v>344</v>
      </c>
      <c r="B137" s="378" t="s">
        <v>131</v>
      </c>
      <c r="C137" s="377">
        <v>11295</v>
      </c>
      <c r="D137" s="377">
        <v>9251</v>
      </c>
    </row>
    <row r="138" s="356" customFormat="1" ht="15" spans="1:4">
      <c r="A138" s="373" t="s">
        <v>345</v>
      </c>
      <c r="B138" s="378" t="s">
        <v>133</v>
      </c>
      <c r="C138" s="377">
        <v>3688</v>
      </c>
      <c r="D138" s="377">
        <v>1000</v>
      </c>
    </row>
    <row r="139" s="356" customFormat="1" ht="15" spans="1:4">
      <c r="A139" s="373" t="s">
        <v>346</v>
      </c>
      <c r="B139" s="376" t="s">
        <v>347</v>
      </c>
      <c r="C139" s="377">
        <v>3755</v>
      </c>
      <c r="D139" s="377">
        <v>5000</v>
      </c>
    </row>
    <row r="140" s="356" customFormat="1" ht="15" spans="1:4">
      <c r="A140" s="373" t="s">
        <v>348</v>
      </c>
      <c r="B140" s="378" t="s">
        <v>349</v>
      </c>
      <c r="C140" s="377">
        <v>330</v>
      </c>
      <c r="D140" s="377"/>
    </row>
    <row r="141" s="356" customFormat="1" ht="15" spans="1:4">
      <c r="A141" s="373" t="s">
        <v>350</v>
      </c>
      <c r="B141" s="378" t="s">
        <v>351</v>
      </c>
      <c r="C141" s="377">
        <v>2274</v>
      </c>
      <c r="D141" s="377">
        <v>1060</v>
      </c>
    </row>
    <row r="142" s="356" customFormat="1" ht="15" spans="1:4">
      <c r="A142" s="373" t="s">
        <v>352</v>
      </c>
      <c r="B142" s="374" t="s">
        <v>353</v>
      </c>
      <c r="C142" s="375">
        <v>357</v>
      </c>
      <c r="D142" s="375">
        <v>40</v>
      </c>
    </row>
    <row r="143" s="356" customFormat="1" ht="15" spans="1:4">
      <c r="A143" s="373" t="s">
        <v>354</v>
      </c>
      <c r="B143" s="376" t="s">
        <v>131</v>
      </c>
      <c r="C143" s="377">
        <v>257</v>
      </c>
      <c r="D143" s="377">
        <v>40</v>
      </c>
    </row>
    <row r="144" s="356" customFormat="1" ht="15" spans="1:4">
      <c r="A144" s="373" t="s">
        <v>355</v>
      </c>
      <c r="B144" s="376" t="s">
        <v>356</v>
      </c>
      <c r="C144" s="377">
        <v>100</v>
      </c>
      <c r="D144" s="377"/>
    </row>
    <row r="145" s="356" customFormat="1" ht="15" spans="1:4">
      <c r="A145" s="373" t="s">
        <v>357</v>
      </c>
      <c r="B145" s="374" t="s">
        <v>358</v>
      </c>
      <c r="C145" s="375">
        <v>672</v>
      </c>
      <c r="D145" s="375">
        <v>72</v>
      </c>
    </row>
    <row r="146" s="356" customFormat="1" ht="15" spans="1:4">
      <c r="A146" s="373" t="s">
        <v>359</v>
      </c>
      <c r="B146" s="376" t="s">
        <v>131</v>
      </c>
      <c r="C146" s="377">
        <v>413</v>
      </c>
      <c r="D146" s="377">
        <v>72</v>
      </c>
    </row>
    <row r="147" s="356" customFormat="1" ht="15" spans="1:4">
      <c r="A147" s="373" t="s">
        <v>360</v>
      </c>
      <c r="B147" s="376" t="s">
        <v>361</v>
      </c>
      <c r="C147" s="377">
        <v>259</v>
      </c>
      <c r="D147" s="377"/>
    </row>
    <row r="148" s="356" customFormat="1" ht="15" spans="1:4">
      <c r="A148" s="373" t="s">
        <v>362</v>
      </c>
      <c r="B148" s="374" t="s">
        <v>363</v>
      </c>
      <c r="C148" s="375">
        <v>2113</v>
      </c>
      <c r="D148" s="375">
        <v>1730</v>
      </c>
    </row>
    <row r="149" s="356" customFormat="1" ht="15" spans="1:4">
      <c r="A149" s="373" t="s">
        <v>364</v>
      </c>
      <c r="B149" s="382" t="s">
        <v>131</v>
      </c>
      <c r="C149" s="377">
        <v>1744</v>
      </c>
      <c r="D149" s="377">
        <v>1730</v>
      </c>
    </row>
    <row r="150" s="356" customFormat="1" ht="15" spans="1:4">
      <c r="A150" s="373" t="s">
        <v>365</v>
      </c>
      <c r="B150" s="378" t="s">
        <v>133</v>
      </c>
      <c r="C150" s="377">
        <v>285</v>
      </c>
      <c r="D150" s="377"/>
    </row>
    <row r="151" s="356" customFormat="1" ht="15" spans="1:4">
      <c r="A151" s="373" t="s">
        <v>366</v>
      </c>
      <c r="B151" s="378" t="s">
        <v>367</v>
      </c>
      <c r="C151" s="377">
        <v>14</v>
      </c>
      <c r="D151" s="377"/>
    </row>
    <row r="152" s="356" customFormat="1" ht="15" spans="1:4">
      <c r="A152" s="373" t="s">
        <v>368</v>
      </c>
      <c r="B152" s="376" t="s">
        <v>369</v>
      </c>
      <c r="C152" s="377">
        <v>32</v>
      </c>
      <c r="D152" s="377"/>
    </row>
    <row r="153" s="356" customFormat="1" ht="15" spans="1:4">
      <c r="A153" s="373" t="s">
        <v>370</v>
      </c>
      <c r="B153" s="378" t="s">
        <v>371</v>
      </c>
      <c r="C153" s="377">
        <v>10</v>
      </c>
      <c r="D153" s="377"/>
    </row>
    <row r="154" s="356" customFormat="1" ht="15" spans="1:4">
      <c r="A154" s="373" t="s">
        <v>372</v>
      </c>
      <c r="B154" s="376" t="s">
        <v>373</v>
      </c>
      <c r="C154" s="377">
        <v>3</v>
      </c>
      <c r="D154" s="377"/>
    </row>
    <row r="155" s="356" customFormat="1" ht="15" spans="1:4">
      <c r="A155" s="373" t="s">
        <v>374</v>
      </c>
      <c r="B155" s="376" t="s">
        <v>375</v>
      </c>
      <c r="C155" s="377">
        <v>25</v>
      </c>
      <c r="D155" s="377"/>
    </row>
    <row r="156" s="356" customFormat="1" ht="15" spans="1:4">
      <c r="A156" s="373" t="s">
        <v>376</v>
      </c>
      <c r="B156" s="374" t="s">
        <v>377</v>
      </c>
      <c r="C156" s="375">
        <v>894</v>
      </c>
      <c r="D156" s="375">
        <v>4730</v>
      </c>
    </row>
    <row r="157" s="356" customFormat="1" ht="15" spans="1:4">
      <c r="A157" s="373" t="s">
        <v>378</v>
      </c>
      <c r="B157" s="378" t="s">
        <v>379</v>
      </c>
      <c r="C157" s="377">
        <v>21</v>
      </c>
      <c r="D157" s="377">
        <v>30</v>
      </c>
    </row>
    <row r="158" s="356" customFormat="1" ht="15" spans="1:4">
      <c r="A158" s="373" t="s">
        <v>380</v>
      </c>
      <c r="B158" s="378" t="s">
        <v>377</v>
      </c>
      <c r="C158" s="377">
        <v>873</v>
      </c>
      <c r="D158" s="377">
        <v>4700</v>
      </c>
    </row>
    <row r="159" s="356" customFormat="1" ht="15" spans="1:4">
      <c r="A159" s="373" t="s">
        <v>381</v>
      </c>
      <c r="B159" s="374" t="s">
        <v>382</v>
      </c>
      <c r="C159" s="375">
        <v>174522</v>
      </c>
      <c r="D159" s="375">
        <v>175855</v>
      </c>
    </row>
    <row r="160" s="356" customFormat="1" ht="15" spans="1:4">
      <c r="A160" s="373" t="s">
        <v>383</v>
      </c>
      <c r="B160" s="374" t="s">
        <v>384</v>
      </c>
      <c r="C160" s="375">
        <v>3153</v>
      </c>
      <c r="D160" s="375">
        <v>1665</v>
      </c>
    </row>
    <row r="161" s="356" customFormat="1" ht="15" spans="1:4">
      <c r="A161" s="373" t="s">
        <v>385</v>
      </c>
      <c r="B161" s="376" t="s">
        <v>131</v>
      </c>
      <c r="C161" s="377">
        <v>1991</v>
      </c>
      <c r="D161" s="377">
        <v>1175</v>
      </c>
    </row>
    <row r="162" s="356" customFormat="1" ht="15" spans="1:4">
      <c r="A162" s="373" t="s">
        <v>386</v>
      </c>
      <c r="B162" s="376" t="s">
        <v>133</v>
      </c>
      <c r="C162" s="377">
        <v>454</v>
      </c>
      <c r="D162" s="377">
        <v>490</v>
      </c>
    </row>
    <row r="163" s="356" customFormat="1" ht="15" spans="1:4">
      <c r="A163" s="373" t="s">
        <v>387</v>
      </c>
      <c r="B163" s="376" t="s">
        <v>388</v>
      </c>
      <c r="C163" s="377">
        <v>708</v>
      </c>
      <c r="D163" s="377"/>
    </row>
    <row r="164" s="356" customFormat="1" ht="15" spans="1:4">
      <c r="A164" s="373" t="s">
        <v>389</v>
      </c>
      <c r="B164" s="374" t="s">
        <v>390</v>
      </c>
      <c r="C164" s="375">
        <v>161237</v>
      </c>
      <c r="D164" s="375">
        <v>161720</v>
      </c>
    </row>
    <row r="165" s="356" customFormat="1" ht="15" spans="1:4">
      <c r="A165" s="373" t="s">
        <v>391</v>
      </c>
      <c r="B165" s="378" t="s">
        <v>392</v>
      </c>
      <c r="C165" s="377">
        <v>3285</v>
      </c>
      <c r="D165" s="377">
        <v>3500</v>
      </c>
    </row>
    <row r="166" s="356" customFormat="1" ht="15" spans="1:4">
      <c r="A166" s="373" t="s">
        <v>393</v>
      </c>
      <c r="B166" s="378" t="s">
        <v>394</v>
      </c>
      <c r="C166" s="377">
        <v>54185</v>
      </c>
      <c r="D166" s="377">
        <v>54200</v>
      </c>
    </row>
    <row r="167" s="356" customFormat="1" ht="15" spans="1:4">
      <c r="A167" s="373" t="s">
        <v>395</v>
      </c>
      <c r="B167" s="378" t="s">
        <v>396</v>
      </c>
      <c r="C167" s="377">
        <v>57880</v>
      </c>
      <c r="D167" s="377">
        <v>57900</v>
      </c>
    </row>
    <row r="168" s="356" customFormat="1" ht="15" spans="1:4">
      <c r="A168" s="373" t="s">
        <v>397</v>
      </c>
      <c r="B168" s="374" t="s">
        <v>398</v>
      </c>
      <c r="C168" s="377">
        <v>20764</v>
      </c>
      <c r="D168" s="377">
        <v>21000</v>
      </c>
    </row>
    <row r="169" s="356" customFormat="1" ht="15" spans="1:4">
      <c r="A169" s="373" t="s">
        <v>399</v>
      </c>
      <c r="B169" s="376" t="s">
        <v>400</v>
      </c>
      <c r="C169" s="377">
        <v>122</v>
      </c>
      <c r="D169" s="377">
        <v>120</v>
      </c>
    </row>
    <row r="170" s="356" customFormat="1" ht="15" spans="1:4">
      <c r="A170" s="373" t="s">
        <v>401</v>
      </c>
      <c r="B170" s="376" t="s">
        <v>402</v>
      </c>
      <c r="C170" s="377">
        <v>25001</v>
      </c>
      <c r="D170" s="377">
        <v>25000</v>
      </c>
    </row>
    <row r="171" s="356" customFormat="1" ht="15" spans="1:4">
      <c r="A171" s="373" t="s">
        <v>403</v>
      </c>
      <c r="B171" s="374" t="s">
        <v>404</v>
      </c>
      <c r="C171" s="375">
        <v>7748</v>
      </c>
      <c r="D171" s="375">
        <v>7750</v>
      </c>
    </row>
    <row r="172" s="356" customFormat="1" ht="15" spans="1:4">
      <c r="A172" s="373" t="s">
        <v>405</v>
      </c>
      <c r="B172" s="374" t="s">
        <v>406</v>
      </c>
      <c r="C172" s="377">
        <v>7748</v>
      </c>
      <c r="D172" s="377">
        <v>7750</v>
      </c>
    </row>
    <row r="173" s="356" customFormat="1" ht="15" spans="1:4">
      <c r="A173" s="373" t="s">
        <v>407</v>
      </c>
      <c r="B173" s="374" t="s">
        <v>408</v>
      </c>
      <c r="C173" s="375">
        <v>556</v>
      </c>
      <c r="D173" s="375">
        <v>560</v>
      </c>
    </row>
    <row r="174" s="356" customFormat="1" ht="15" spans="1:4">
      <c r="A174" s="373" t="s">
        <v>409</v>
      </c>
      <c r="B174" s="378" t="s">
        <v>410</v>
      </c>
      <c r="C174" s="377">
        <v>556</v>
      </c>
      <c r="D174" s="377">
        <v>560</v>
      </c>
    </row>
    <row r="175" s="356" customFormat="1" ht="15" spans="1:4">
      <c r="A175" s="373" t="s">
        <v>411</v>
      </c>
      <c r="B175" s="374" t="s">
        <v>412</v>
      </c>
      <c r="C175" s="375">
        <v>1184</v>
      </c>
      <c r="D175" s="375">
        <v>888</v>
      </c>
    </row>
    <row r="176" s="356" customFormat="1" ht="15" spans="1:4">
      <c r="A176" s="373" t="s">
        <v>413</v>
      </c>
      <c r="B176" s="376" t="s">
        <v>414</v>
      </c>
      <c r="C176" s="377">
        <v>726</v>
      </c>
      <c r="D176" s="377">
        <v>560</v>
      </c>
    </row>
    <row r="177" s="356" customFormat="1" ht="15" spans="1:4">
      <c r="A177" s="373" t="s">
        <v>415</v>
      </c>
      <c r="B177" s="376" t="s">
        <v>416</v>
      </c>
      <c r="C177" s="377">
        <v>458</v>
      </c>
      <c r="D177" s="377">
        <v>328</v>
      </c>
    </row>
    <row r="178" s="356" customFormat="1" ht="15" spans="1:4">
      <c r="A178" s="373" t="s">
        <v>417</v>
      </c>
      <c r="B178" s="374" t="s">
        <v>418</v>
      </c>
      <c r="C178" s="375">
        <v>80</v>
      </c>
      <c r="D178" s="375">
        <v>260</v>
      </c>
    </row>
    <row r="179" s="356" customFormat="1" ht="15" spans="1:4">
      <c r="A179" s="373" t="s">
        <v>419</v>
      </c>
      <c r="B179" s="376" t="s">
        <v>420</v>
      </c>
      <c r="C179" s="377"/>
      <c r="D179" s="377">
        <v>260</v>
      </c>
    </row>
    <row r="180" s="356" customFormat="1" ht="15" spans="1:4">
      <c r="A180" s="373" t="s">
        <v>421</v>
      </c>
      <c r="B180" s="376" t="s">
        <v>422</v>
      </c>
      <c r="C180" s="377">
        <v>80</v>
      </c>
      <c r="D180" s="377"/>
    </row>
    <row r="181" s="356" customFormat="1" ht="15" spans="1:4">
      <c r="A181" s="373" t="s">
        <v>423</v>
      </c>
      <c r="B181" s="380" t="s">
        <v>424</v>
      </c>
      <c r="C181" s="375">
        <v>564</v>
      </c>
      <c r="D181" s="375">
        <v>3012</v>
      </c>
    </row>
    <row r="182" s="356" customFormat="1" ht="15" spans="1:4">
      <c r="A182" s="373" t="s">
        <v>425</v>
      </c>
      <c r="B182" s="381"/>
      <c r="C182" s="377">
        <v>564</v>
      </c>
      <c r="D182" s="377">
        <v>3012</v>
      </c>
    </row>
    <row r="183" s="356" customFormat="1" ht="15" spans="1:4">
      <c r="A183" s="373" t="s">
        <v>426</v>
      </c>
      <c r="B183" s="374" t="s">
        <v>427</v>
      </c>
      <c r="C183" s="375">
        <v>8886</v>
      </c>
      <c r="D183" s="375">
        <v>9000</v>
      </c>
    </row>
    <row r="184" s="356" customFormat="1" ht="15" spans="1:4">
      <c r="A184" s="373" t="s">
        <v>428</v>
      </c>
      <c r="B184" s="374" t="s">
        <v>429</v>
      </c>
      <c r="C184" s="375">
        <v>1056</v>
      </c>
      <c r="D184" s="375">
        <v>510</v>
      </c>
    </row>
    <row r="185" s="356" customFormat="1" ht="15" spans="1:4">
      <c r="A185" s="373" t="s">
        <v>430</v>
      </c>
      <c r="B185" s="378" t="s">
        <v>131</v>
      </c>
      <c r="C185" s="377">
        <v>740</v>
      </c>
      <c r="D185" s="377">
        <v>120</v>
      </c>
    </row>
    <row r="186" s="356" customFormat="1" ht="15" spans="1:4">
      <c r="A186" s="373" t="s">
        <v>431</v>
      </c>
      <c r="B186" s="376" t="s">
        <v>432</v>
      </c>
      <c r="C186" s="377">
        <v>316</v>
      </c>
      <c r="D186" s="377">
        <v>390</v>
      </c>
    </row>
    <row r="187" s="356" customFormat="1" ht="15" spans="1:4">
      <c r="A187" s="373" t="s">
        <v>433</v>
      </c>
      <c r="B187" s="374" t="s">
        <v>434</v>
      </c>
      <c r="C187" s="375">
        <v>520</v>
      </c>
      <c r="D187" s="375">
        <v>520</v>
      </c>
    </row>
    <row r="188" s="356" customFormat="1" ht="15" spans="1:4">
      <c r="A188" s="373" t="s">
        <v>435</v>
      </c>
      <c r="B188" s="374" t="s">
        <v>436</v>
      </c>
      <c r="C188" s="377">
        <v>520</v>
      </c>
      <c r="D188" s="377">
        <v>520</v>
      </c>
    </row>
    <row r="189" s="356" customFormat="1" ht="15" spans="1:4">
      <c r="A189" s="373" t="s">
        <v>437</v>
      </c>
      <c r="B189" s="374" t="s">
        <v>438</v>
      </c>
      <c r="C189" s="375">
        <v>160</v>
      </c>
      <c r="D189" s="375">
        <v>160</v>
      </c>
    </row>
    <row r="190" s="356" customFormat="1" ht="15" spans="1:4">
      <c r="A190" s="373" t="s">
        <v>439</v>
      </c>
      <c r="B190" s="374" t="s">
        <v>440</v>
      </c>
      <c r="C190" s="377">
        <v>160</v>
      </c>
      <c r="D190" s="377">
        <v>160</v>
      </c>
    </row>
    <row r="191" s="356" customFormat="1" ht="15" spans="1:4">
      <c r="A191" s="373" t="s">
        <v>441</v>
      </c>
      <c r="B191" s="374" t="s">
        <v>442</v>
      </c>
      <c r="C191" s="375">
        <v>145</v>
      </c>
      <c r="D191" s="375">
        <v>110</v>
      </c>
    </row>
    <row r="192" s="356" customFormat="1" ht="15" spans="1:4">
      <c r="A192" s="373" t="s">
        <v>443</v>
      </c>
      <c r="B192" s="374" t="s">
        <v>444</v>
      </c>
      <c r="C192" s="377">
        <v>79</v>
      </c>
      <c r="D192" s="377">
        <v>80</v>
      </c>
    </row>
    <row r="193" s="356" customFormat="1" ht="15" spans="1:4">
      <c r="A193" s="373" t="s">
        <v>445</v>
      </c>
      <c r="B193" s="374" t="s">
        <v>446</v>
      </c>
      <c r="C193" s="377">
        <v>16</v>
      </c>
      <c r="D193" s="377">
        <v>30</v>
      </c>
    </row>
    <row r="194" s="356" customFormat="1" ht="15" spans="1:4">
      <c r="A194" s="373" t="s">
        <v>447</v>
      </c>
      <c r="B194" s="374" t="s">
        <v>448</v>
      </c>
      <c r="C194" s="377">
        <v>50</v>
      </c>
      <c r="D194" s="377"/>
    </row>
    <row r="195" s="356" customFormat="1" ht="15" spans="1:4">
      <c r="A195" s="373" t="s">
        <v>449</v>
      </c>
      <c r="B195" s="380" t="s">
        <v>450</v>
      </c>
      <c r="C195" s="375">
        <v>7005</v>
      </c>
      <c r="D195" s="375">
        <v>7700</v>
      </c>
    </row>
    <row r="196" s="356" customFormat="1" ht="15" spans="1:4">
      <c r="A196" s="373" t="s">
        <v>451</v>
      </c>
      <c r="B196" s="381"/>
      <c r="C196" s="377">
        <v>7005</v>
      </c>
      <c r="D196" s="377">
        <v>7700</v>
      </c>
    </row>
    <row r="197" s="356" customFormat="1" ht="15" spans="1:4">
      <c r="A197" s="373" t="s">
        <v>452</v>
      </c>
      <c r="B197" s="374" t="s">
        <v>453</v>
      </c>
      <c r="C197" s="375">
        <v>8294</v>
      </c>
      <c r="D197" s="375">
        <v>8010</v>
      </c>
    </row>
    <row r="198" s="356" customFormat="1" ht="15" spans="1:4">
      <c r="A198" s="373" t="s">
        <v>454</v>
      </c>
      <c r="B198" s="374" t="s">
        <v>455</v>
      </c>
      <c r="C198" s="375">
        <v>4280</v>
      </c>
      <c r="D198" s="375">
        <v>3910</v>
      </c>
    </row>
    <row r="199" s="356" customFormat="1" ht="15" spans="1:4">
      <c r="A199" s="373" t="s">
        <v>456</v>
      </c>
      <c r="B199" s="374" t="s">
        <v>131</v>
      </c>
      <c r="C199" s="377">
        <v>2167</v>
      </c>
      <c r="D199" s="377">
        <v>2200</v>
      </c>
    </row>
    <row r="200" s="356" customFormat="1" ht="15" spans="1:4">
      <c r="A200" s="373" t="s">
        <v>457</v>
      </c>
      <c r="B200" s="374" t="s">
        <v>458</v>
      </c>
      <c r="C200" s="377">
        <v>61</v>
      </c>
      <c r="D200" s="377">
        <v>60</v>
      </c>
    </row>
    <row r="201" s="356" customFormat="1" ht="15" spans="1:4">
      <c r="A201" s="373" t="s">
        <v>459</v>
      </c>
      <c r="B201" s="374" t="s">
        <v>460</v>
      </c>
      <c r="C201" s="377">
        <v>766</v>
      </c>
      <c r="D201" s="377">
        <v>800</v>
      </c>
    </row>
    <row r="202" s="356" customFormat="1" ht="15" spans="1:4">
      <c r="A202" s="373" t="s">
        <v>461</v>
      </c>
      <c r="B202" s="374" t="s">
        <v>462</v>
      </c>
      <c r="C202" s="377">
        <v>416</v>
      </c>
      <c r="D202" s="377"/>
    </row>
    <row r="203" s="356" customFormat="1" ht="15" spans="1:4">
      <c r="A203" s="373" t="s">
        <v>463</v>
      </c>
      <c r="B203" s="374" t="s">
        <v>464</v>
      </c>
      <c r="C203" s="377">
        <v>870</v>
      </c>
      <c r="D203" s="377">
        <v>850</v>
      </c>
    </row>
    <row r="204" s="356" customFormat="1" ht="15" spans="1:4">
      <c r="A204" s="373" t="s">
        <v>465</v>
      </c>
      <c r="B204" s="374" t="s">
        <v>466</v>
      </c>
      <c r="C204" s="375">
        <v>932</v>
      </c>
      <c r="D204" s="375">
        <v>600</v>
      </c>
    </row>
    <row r="205" s="356" customFormat="1" ht="15" spans="1:4">
      <c r="A205" s="373" t="s">
        <v>467</v>
      </c>
      <c r="B205" s="374" t="s">
        <v>131</v>
      </c>
      <c r="C205" s="377">
        <v>8</v>
      </c>
      <c r="D205" s="377"/>
    </row>
    <row r="206" s="356" customFormat="1" ht="15" spans="1:4">
      <c r="A206" s="373" t="s">
        <v>468</v>
      </c>
      <c r="B206" s="374" t="s">
        <v>469</v>
      </c>
      <c r="C206" s="377">
        <v>606</v>
      </c>
      <c r="D206" s="377">
        <v>600</v>
      </c>
    </row>
    <row r="207" s="356" customFormat="1" ht="15" spans="1:4">
      <c r="A207" s="373" t="s">
        <v>470</v>
      </c>
      <c r="B207" s="374" t="s">
        <v>471</v>
      </c>
      <c r="C207" s="377">
        <v>318</v>
      </c>
      <c r="D207" s="377"/>
    </row>
    <row r="208" s="356" customFormat="1" ht="15" spans="1:4">
      <c r="A208" s="373" t="s">
        <v>472</v>
      </c>
      <c r="B208" s="374" t="s">
        <v>473</v>
      </c>
      <c r="C208" s="375">
        <v>8</v>
      </c>
      <c r="D208" s="375">
        <v>0</v>
      </c>
    </row>
    <row r="209" s="356" customFormat="1" ht="15" spans="1:4">
      <c r="A209" s="373" t="s">
        <v>474</v>
      </c>
      <c r="B209" s="374" t="s">
        <v>475</v>
      </c>
      <c r="C209" s="377">
        <v>8</v>
      </c>
      <c r="D209" s="377"/>
    </row>
    <row r="210" s="356" customFormat="1" ht="15" spans="1:4">
      <c r="A210" s="373" t="s">
        <v>476</v>
      </c>
      <c r="B210" s="374" t="s">
        <v>477</v>
      </c>
      <c r="C210" s="375">
        <v>8</v>
      </c>
      <c r="D210" s="375">
        <v>0</v>
      </c>
    </row>
    <row r="211" s="356" customFormat="1" ht="15" spans="1:4">
      <c r="A211" s="373" t="s">
        <v>478</v>
      </c>
      <c r="B211" s="374" t="s">
        <v>479</v>
      </c>
      <c r="C211" s="377">
        <v>2</v>
      </c>
      <c r="D211" s="377"/>
    </row>
    <row r="212" s="356" customFormat="1" ht="15" spans="1:4">
      <c r="A212" s="373" t="s">
        <v>480</v>
      </c>
      <c r="B212" s="374" t="s">
        <v>481</v>
      </c>
      <c r="C212" s="377">
        <v>6</v>
      </c>
      <c r="D212" s="377"/>
    </row>
    <row r="213" s="356" customFormat="1" ht="15" spans="1:4">
      <c r="A213" s="373" t="s">
        <v>482</v>
      </c>
      <c r="B213" s="374" t="s">
        <v>483</v>
      </c>
      <c r="C213" s="375">
        <v>2327</v>
      </c>
      <c r="D213" s="375">
        <v>2000</v>
      </c>
    </row>
    <row r="214" s="356" customFormat="1" ht="15" spans="1:4">
      <c r="A214" s="373" t="s">
        <v>484</v>
      </c>
      <c r="B214" s="374" t="s">
        <v>131</v>
      </c>
      <c r="C214" s="377">
        <v>432</v>
      </c>
      <c r="D214" s="377">
        <v>440</v>
      </c>
    </row>
    <row r="215" s="356" customFormat="1" ht="15" spans="1:4">
      <c r="A215" s="373" t="s">
        <v>485</v>
      </c>
      <c r="B215" s="374" t="s">
        <v>486</v>
      </c>
      <c r="C215" s="377">
        <v>1584</v>
      </c>
      <c r="D215" s="377">
        <v>1560</v>
      </c>
    </row>
    <row r="216" s="356" customFormat="1" ht="15" spans="1:4">
      <c r="A216" s="373" t="s">
        <v>487</v>
      </c>
      <c r="B216" s="374" t="s">
        <v>488</v>
      </c>
      <c r="C216" s="377">
        <v>311</v>
      </c>
      <c r="D216" s="377"/>
    </row>
    <row r="217" s="356" customFormat="1" ht="15" spans="1:4">
      <c r="A217" s="373" t="s">
        <v>489</v>
      </c>
      <c r="B217" s="380" t="s">
        <v>490</v>
      </c>
      <c r="C217" s="375">
        <v>739</v>
      </c>
      <c r="D217" s="375">
        <v>1500</v>
      </c>
    </row>
    <row r="218" s="356" customFormat="1" ht="15" spans="1:4">
      <c r="A218" s="373" t="s">
        <v>491</v>
      </c>
      <c r="B218" s="381"/>
      <c r="C218" s="377">
        <v>739</v>
      </c>
      <c r="D218" s="377">
        <v>1500</v>
      </c>
    </row>
    <row r="219" s="356" customFormat="1" ht="15" spans="1:4">
      <c r="A219" s="373" t="s">
        <v>492</v>
      </c>
      <c r="B219" s="374" t="s">
        <v>493</v>
      </c>
      <c r="C219" s="375">
        <v>108876</v>
      </c>
      <c r="D219" s="375">
        <v>112500</v>
      </c>
    </row>
    <row r="220" s="356" customFormat="1" ht="15" spans="1:4">
      <c r="A220" s="373" t="s">
        <v>494</v>
      </c>
      <c r="B220" s="374" t="s">
        <v>495</v>
      </c>
      <c r="C220" s="375">
        <v>2713</v>
      </c>
      <c r="D220" s="375">
        <v>1754</v>
      </c>
    </row>
    <row r="221" s="356" customFormat="1" ht="15" spans="1:4">
      <c r="A221" s="373" t="s">
        <v>496</v>
      </c>
      <c r="B221" s="374" t="s">
        <v>131</v>
      </c>
      <c r="C221" s="377">
        <v>2125</v>
      </c>
      <c r="D221" s="377">
        <v>1754</v>
      </c>
    </row>
    <row r="222" s="356" customFormat="1" ht="15" spans="1:4">
      <c r="A222" s="373" t="s">
        <v>497</v>
      </c>
      <c r="B222" s="374" t="s">
        <v>498</v>
      </c>
      <c r="C222" s="377">
        <v>5</v>
      </c>
      <c r="D222" s="377"/>
    </row>
    <row r="223" s="356" customFormat="1" ht="15" spans="1:4">
      <c r="A223" s="373" t="s">
        <v>499</v>
      </c>
      <c r="B223" s="374" t="s">
        <v>500</v>
      </c>
      <c r="C223" s="377">
        <v>5</v>
      </c>
      <c r="D223" s="377"/>
    </row>
    <row r="224" s="356" customFormat="1" ht="15" spans="1:4">
      <c r="A224" s="373" t="s">
        <v>501</v>
      </c>
      <c r="B224" s="374" t="s">
        <v>502</v>
      </c>
      <c r="C224" s="377">
        <v>578</v>
      </c>
      <c r="D224" s="377"/>
    </row>
    <row r="225" s="356" customFormat="1" ht="15" spans="1:4">
      <c r="A225" s="373" t="s">
        <v>503</v>
      </c>
      <c r="B225" s="374" t="s">
        <v>504</v>
      </c>
      <c r="C225" s="375">
        <v>1583</v>
      </c>
      <c r="D225" s="375">
        <v>915</v>
      </c>
    </row>
    <row r="226" s="356" customFormat="1" ht="15" spans="1:4">
      <c r="A226" s="373" t="s">
        <v>505</v>
      </c>
      <c r="B226" s="374" t="s">
        <v>131</v>
      </c>
      <c r="C226" s="377">
        <v>1173</v>
      </c>
      <c r="D226" s="377">
        <v>850</v>
      </c>
    </row>
    <row r="227" s="356" customFormat="1" ht="15" spans="1:4">
      <c r="A227" s="373" t="s">
        <v>506</v>
      </c>
      <c r="B227" s="374" t="s">
        <v>507</v>
      </c>
      <c r="C227" s="377">
        <v>410</v>
      </c>
      <c r="D227" s="377">
        <v>65</v>
      </c>
    </row>
    <row r="228" s="356" customFormat="1" ht="15" spans="1:4">
      <c r="A228" s="373" t="s">
        <v>508</v>
      </c>
      <c r="B228" s="374" t="s">
        <v>509</v>
      </c>
      <c r="C228" s="375">
        <v>28920</v>
      </c>
      <c r="D228" s="375">
        <v>32550</v>
      </c>
    </row>
    <row r="229" s="356" customFormat="1" ht="15" spans="1:4">
      <c r="A229" s="373" t="s">
        <v>510</v>
      </c>
      <c r="B229" s="374" t="s">
        <v>511</v>
      </c>
      <c r="C229" s="377">
        <v>70</v>
      </c>
      <c r="D229" s="377"/>
    </row>
    <row r="230" s="356" customFormat="1" ht="15" spans="1:4">
      <c r="A230" s="373" t="s">
        <v>512</v>
      </c>
      <c r="B230" s="374" t="s">
        <v>513</v>
      </c>
      <c r="C230" s="377">
        <v>149</v>
      </c>
      <c r="D230" s="377">
        <v>150</v>
      </c>
    </row>
    <row r="231" s="356" customFormat="1" ht="15" spans="1:4">
      <c r="A231" s="373" t="s">
        <v>514</v>
      </c>
      <c r="B231" s="374" t="s">
        <v>515</v>
      </c>
      <c r="C231" s="377">
        <v>5360</v>
      </c>
      <c r="D231" s="377">
        <v>5400</v>
      </c>
    </row>
    <row r="232" s="356" customFormat="1" ht="15" spans="1:4">
      <c r="A232" s="373" t="s">
        <v>516</v>
      </c>
      <c r="B232" s="374" t="s">
        <v>517</v>
      </c>
      <c r="C232" s="377">
        <v>23327</v>
      </c>
      <c r="D232" s="377">
        <v>27000</v>
      </c>
    </row>
    <row r="233" s="356" customFormat="1" ht="15" spans="1:4">
      <c r="A233" s="373" t="s">
        <v>518</v>
      </c>
      <c r="B233" s="374" t="s">
        <v>519</v>
      </c>
      <c r="C233" s="377">
        <v>14</v>
      </c>
      <c r="D233" s="377"/>
    </row>
    <row r="234" s="356" customFormat="1" ht="15" spans="1:4">
      <c r="A234" s="373" t="s">
        <v>520</v>
      </c>
      <c r="B234" s="374" t="s">
        <v>521</v>
      </c>
      <c r="C234" s="375">
        <v>5423</v>
      </c>
      <c r="D234" s="375">
        <v>4860</v>
      </c>
    </row>
    <row r="235" s="356" customFormat="1" ht="15" spans="1:4">
      <c r="A235" s="373" t="s">
        <v>522</v>
      </c>
      <c r="B235" s="374" t="s">
        <v>523</v>
      </c>
      <c r="C235" s="377">
        <v>3716</v>
      </c>
      <c r="D235" s="377">
        <v>4860</v>
      </c>
    </row>
    <row r="236" s="356" customFormat="1" ht="15" spans="1:4">
      <c r="A236" s="373" t="s">
        <v>524</v>
      </c>
      <c r="B236" s="374" t="s">
        <v>525</v>
      </c>
      <c r="C236" s="377">
        <v>1707</v>
      </c>
      <c r="D236" s="377"/>
    </row>
    <row r="237" s="356" customFormat="1" ht="15" spans="1:4">
      <c r="A237" s="373" t="s">
        <v>526</v>
      </c>
      <c r="B237" s="374" t="s">
        <v>527</v>
      </c>
      <c r="C237" s="375">
        <v>12779</v>
      </c>
      <c r="D237" s="375">
        <v>11647</v>
      </c>
    </row>
    <row r="238" s="356" customFormat="1" ht="15" spans="1:4">
      <c r="A238" s="373" t="s">
        <v>528</v>
      </c>
      <c r="B238" s="374" t="s">
        <v>529</v>
      </c>
      <c r="C238" s="377">
        <v>701</v>
      </c>
      <c r="D238" s="377"/>
    </row>
    <row r="239" s="356" customFormat="1" ht="15" spans="1:4">
      <c r="A239" s="373" t="s">
        <v>530</v>
      </c>
      <c r="B239" s="374" t="s">
        <v>531</v>
      </c>
      <c r="C239" s="377">
        <v>9180</v>
      </c>
      <c r="D239" s="377">
        <v>9200</v>
      </c>
    </row>
    <row r="240" s="356" customFormat="1" ht="15" spans="1:4">
      <c r="A240" s="373" t="s">
        <v>532</v>
      </c>
      <c r="B240" s="374" t="s">
        <v>533</v>
      </c>
      <c r="C240" s="377">
        <v>947</v>
      </c>
      <c r="D240" s="377">
        <v>1000</v>
      </c>
    </row>
    <row r="241" s="356" customFormat="1" ht="15" spans="1:4">
      <c r="A241" s="373" t="s">
        <v>534</v>
      </c>
      <c r="B241" s="374" t="s">
        <v>535</v>
      </c>
      <c r="C241" s="377">
        <v>89</v>
      </c>
      <c r="D241" s="377"/>
    </row>
    <row r="242" s="356" customFormat="1" ht="15" spans="1:4">
      <c r="A242" s="373" t="s">
        <v>536</v>
      </c>
      <c r="B242" s="374" t="s">
        <v>537</v>
      </c>
      <c r="C242" s="377">
        <v>1862</v>
      </c>
      <c r="D242" s="377">
        <v>1447</v>
      </c>
    </row>
    <row r="243" s="356" customFormat="1" ht="15" spans="1:4">
      <c r="A243" s="373" t="s">
        <v>538</v>
      </c>
      <c r="B243" s="374" t="s">
        <v>539</v>
      </c>
      <c r="C243" s="375">
        <v>1113</v>
      </c>
      <c r="D243" s="375">
        <v>790</v>
      </c>
    </row>
    <row r="244" s="356" customFormat="1" ht="15" spans="1:4">
      <c r="A244" s="373" t="s">
        <v>540</v>
      </c>
      <c r="B244" s="374" t="s">
        <v>541</v>
      </c>
      <c r="C244" s="377">
        <v>78</v>
      </c>
      <c r="D244" s="377">
        <v>200</v>
      </c>
    </row>
    <row r="245" s="356" customFormat="1" ht="15" spans="1:4">
      <c r="A245" s="373" t="s">
        <v>542</v>
      </c>
      <c r="B245" s="374" t="s">
        <v>543</v>
      </c>
      <c r="C245" s="377">
        <v>331</v>
      </c>
      <c r="D245" s="377">
        <v>300</v>
      </c>
    </row>
    <row r="246" s="356" customFormat="1" ht="15" spans="1:4">
      <c r="A246" s="373" t="s">
        <v>544</v>
      </c>
      <c r="B246" s="374" t="s">
        <v>545</v>
      </c>
      <c r="C246" s="377">
        <v>28</v>
      </c>
      <c r="D246" s="377">
        <v>40</v>
      </c>
    </row>
    <row r="247" s="356" customFormat="1" ht="15" spans="1:4">
      <c r="A247" s="373" t="s">
        <v>546</v>
      </c>
      <c r="B247" s="374" t="s">
        <v>547</v>
      </c>
      <c r="C247" s="377">
        <v>12</v>
      </c>
      <c r="D247" s="377"/>
    </row>
    <row r="248" s="356" customFormat="1" ht="15" spans="1:4">
      <c r="A248" s="373" t="s">
        <v>548</v>
      </c>
      <c r="B248" s="374" t="s">
        <v>549</v>
      </c>
      <c r="C248" s="377">
        <v>250</v>
      </c>
      <c r="D248" s="377">
        <v>250</v>
      </c>
    </row>
    <row r="249" s="356" customFormat="1" ht="15" spans="1:4">
      <c r="A249" s="373" t="s">
        <v>550</v>
      </c>
      <c r="B249" s="374" t="s">
        <v>551</v>
      </c>
      <c r="C249" s="377">
        <v>414</v>
      </c>
      <c r="D249" s="377"/>
    </row>
    <row r="250" s="356" customFormat="1" ht="15" spans="1:4">
      <c r="A250" s="373" t="s">
        <v>552</v>
      </c>
      <c r="B250" s="374" t="s">
        <v>553</v>
      </c>
      <c r="C250" s="375">
        <v>2115</v>
      </c>
      <c r="D250" s="375">
        <v>1890</v>
      </c>
    </row>
    <row r="251" s="356" customFormat="1" ht="15" spans="1:4">
      <c r="A251" s="373" t="s">
        <v>554</v>
      </c>
      <c r="B251" s="374" t="s">
        <v>555</v>
      </c>
      <c r="C251" s="377">
        <v>1284</v>
      </c>
      <c r="D251" s="377">
        <v>1300</v>
      </c>
    </row>
    <row r="252" s="356" customFormat="1" ht="15" spans="1:4">
      <c r="A252" s="373" t="s">
        <v>556</v>
      </c>
      <c r="B252" s="374" t="s">
        <v>557</v>
      </c>
      <c r="C252" s="377">
        <v>491</v>
      </c>
      <c r="D252" s="377">
        <v>550</v>
      </c>
    </row>
    <row r="253" s="356" customFormat="1" ht="15" spans="1:4">
      <c r="A253" s="373" t="s">
        <v>558</v>
      </c>
      <c r="B253" s="374" t="s">
        <v>559</v>
      </c>
      <c r="C253" s="377">
        <v>39</v>
      </c>
      <c r="D253" s="377">
        <v>40</v>
      </c>
    </row>
    <row r="254" s="356" customFormat="1" ht="15" spans="1:4">
      <c r="A254" s="373" t="s">
        <v>560</v>
      </c>
      <c r="B254" s="374" t="s">
        <v>561</v>
      </c>
      <c r="C254" s="377">
        <v>4</v>
      </c>
      <c r="D254" s="377"/>
    </row>
    <row r="255" s="356" customFormat="1" ht="15" spans="1:4">
      <c r="A255" s="373" t="s">
        <v>562</v>
      </c>
      <c r="B255" s="374" t="s">
        <v>563</v>
      </c>
      <c r="C255" s="377">
        <v>297</v>
      </c>
      <c r="D255" s="377"/>
    </row>
    <row r="256" s="356" customFormat="1" ht="15" spans="1:4">
      <c r="A256" s="373" t="s">
        <v>564</v>
      </c>
      <c r="B256" s="374" t="s">
        <v>565</v>
      </c>
      <c r="C256" s="375">
        <v>3987</v>
      </c>
      <c r="D256" s="375">
        <v>2697</v>
      </c>
    </row>
    <row r="257" s="356" customFormat="1" ht="15" spans="1:4">
      <c r="A257" s="373" t="s">
        <v>566</v>
      </c>
      <c r="B257" s="374" t="s">
        <v>131</v>
      </c>
      <c r="C257" s="377">
        <v>286</v>
      </c>
      <c r="D257" s="377"/>
    </row>
    <row r="258" s="356" customFormat="1" ht="15" spans="1:4">
      <c r="A258" s="373" t="s">
        <v>567</v>
      </c>
      <c r="B258" s="374" t="s">
        <v>568</v>
      </c>
      <c r="C258" s="377">
        <v>159</v>
      </c>
      <c r="D258" s="377">
        <v>160</v>
      </c>
    </row>
    <row r="259" s="356" customFormat="1" ht="15" spans="1:4">
      <c r="A259" s="373" t="s">
        <v>569</v>
      </c>
      <c r="B259" s="374" t="s">
        <v>570</v>
      </c>
      <c r="C259" s="377">
        <v>144</v>
      </c>
      <c r="D259" s="377">
        <v>150</v>
      </c>
    </row>
    <row r="260" s="356" customFormat="1" ht="15" spans="1:4">
      <c r="A260" s="373" t="s">
        <v>571</v>
      </c>
      <c r="B260" s="374" t="s">
        <v>572</v>
      </c>
      <c r="C260" s="377">
        <v>2371</v>
      </c>
      <c r="D260" s="377">
        <v>2387</v>
      </c>
    </row>
    <row r="261" s="356" customFormat="1" ht="15" spans="1:4">
      <c r="A261" s="373" t="s">
        <v>573</v>
      </c>
      <c r="B261" s="374" t="s">
        <v>574</v>
      </c>
      <c r="C261" s="377">
        <v>1027</v>
      </c>
      <c r="D261" s="377"/>
    </row>
    <row r="262" s="356" customFormat="1" ht="15" spans="1:4">
      <c r="A262" s="373" t="s">
        <v>575</v>
      </c>
      <c r="B262" s="374" t="s">
        <v>576</v>
      </c>
      <c r="C262" s="375">
        <v>179</v>
      </c>
      <c r="D262" s="375">
        <v>109</v>
      </c>
    </row>
    <row r="263" s="356" customFormat="1" ht="15" spans="1:4">
      <c r="A263" s="373" t="s">
        <v>577</v>
      </c>
      <c r="B263" s="374" t="s">
        <v>131</v>
      </c>
      <c r="C263" s="377">
        <v>121</v>
      </c>
      <c r="D263" s="377">
        <v>109</v>
      </c>
    </row>
    <row r="264" s="356" customFormat="1" ht="15" spans="1:4">
      <c r="A264" s="373" t="s">
        <v>578</v>
      </c>
      <c r="B264" s="374" t="s">
        <v>579</v>
      </c>
      <c r="C264" s="377">
        <v>58</v>
      </c>
      <c r="D264" s="377"/>
    </row>
    <row r="265" s="356" customFormat="1" ht="15" spans="1:4">
      <c r="A265" s="373" t="s">
        <v>580</v>
      </c>
      <c r="B265" s="374" t="s">
        <v>581</v>
      </c>
      <c r="C265" s="375">
        <v>9233</v>
      </c>
      <c r="D265" s="375">
        <v>10000</v>
      </c>
    </row>
    <row r="266" s="356" customFormat="1" ht="15" spans="1:4">
      <c r="A266" s="373" t="s">
        <v>582</v>
      </c>
      <c r="B266" s="374" t="s">
        <v>583</v>
      </c>
      <c r="C266" s="377">
        <v>1518</v>
      </c>
      <c r="D266" s="377">
        <v>1800</v>
      </c>
    </row>
    <row r="267" s="356" customFormat="1" ht="15" spans="1:4">
      <c r="A267" s="373" t="s">
        <v>584</v>
      </c>
      <c r="B267" s="374" t="s">
        <v>585</v>
      </c>
      <c r="C267" s="377">
        <v>7715</v>
      </c>
      <c r="D267" s="377">
        <v>8200</v>
      </c>
    </row>
    <row r="268" s="356" customFormat="1" ht="15" spans="1:4">
      <c r="A268" s="373" t="s">
        <v>586</v>
      </c>
      <c r="B268" s="374" t="s">
        <v>587</v>
      </c>
      <c r="C268" s="375">
        <v>1537</v>
      </c>
      <c r="D268" s="375">
        <v>797</v>
      </c>
    </row>
    <row r="269" s="356" customFormat="1" ht="15" spans="1:4">
      <c r="A269" s="373" t="s">
        <v>588</v>
      </c>
      <c r="B269" s="374" t="s">
        <v>589</v>
      </c>
      <c r="C269" s="377">
        <v>1459</v>
      </c>
      <c r="D269" s="377">
        <v>697</v>
      </c>
    </row>
    <row r="270" s="356" customFormat="1" ht="15" spans="1:4">
      <c r="A270" s="373" t="s">
        <v>590</v>
      </c>
      <c r="B270" s="374" t="s">
        <v>591</v>
      </c>
      <c r="C270" s="377">
        <v>78</v>
      </c>
      <c r="D270" s="377">
        <v>100</v>
      </c>
    </row>
    <row r="271" s="356" customFormat="1" ht="15" spans="1:4">
      <c r="A271" s="373" t="s">
        <v>592</v>
      </c>
      <c r="B271" s="374" t="s">
        <v>593</v>
      </c>
      <c r="C271" s="375">
        <v>5150</v>
      </c>
      <c r="D271" s="375">
        <v>5352</v>
      </c>
    </row>
    <row r="272" s="356" customFormat="1" ht="15" spans="1:4">
      <c r="A272" s="373" t="s">
        <v>594</v>
      </c>
      <c r="B272" s="374" t="s">
        <v>595</v>
      </c>
      <c r="C272" s="377">
        <v>207</v>
      </c>
      <c r="D272" s="377">
        <v>200</v>
      </c>
    </row>
    <row r="273" s="356" customFormat="1" ht="15" spans="1:4">
      <c r="A273" s="373" t="s">
        <v>596</v>
      </c>
      <c r="B273" s="374" t="s">
        <v>597</v>
      </c>
      <c r="C273" s="377">
        <v>4943</v>
      </c>
      <c r="D273" s="377">
        <v>5152</v>
      </c>
    </row>
    <row r="274" s="356" customFormat="1" ht="15" spans="1:4">
      <c r="A274" s="373" t="s">
        <v>598</v>
      </c>
      <c r="B274" s="374" t="s">
        <v>599</v>
      </c>
      <c r="C274" s="375">
        <v>1198</v>
      </c>
      <c r="D274" s="375">
        <v>1200</v>
      </c>
    </row>
    <row r="275" s="356" customFormat="1" ht="15" spans="1:4">
      <c r="A275" s="373" t="s">
        <v>600</v>
      </c>
      <c r="B275" s="374" t="s">
        <v>601</v>
      </c>
      <c r="C275" s="377">
        <v>1198</v>
      </c>
      <c r="D275" s="377">
        <v>1200</v>
      </c>
    </row>
    <row r="276" s="356" customFormat="1" ht="15" spans="1:4">
      <c r="A276" s="373" t="s">
        <v>602</v>
      </c>
      <c r="B276" s="374" t="s">
        <v>603</v>
      </c>
      <c r="C276" s="375">
        <v>31046</v>
      </c>
      <c r="D276" s="375">
        <v>37374</v>
      </c>
    </row>
    <row r="277" s="356" customFormat="1" ht="15" spans="1:4">
      <c r="A277" s="373" t="s">
        <v>604</v>
      </c>
      <c r="B277" s="374" t="s">
        <v>605</v>
      </c>
      <c r="C277" s="377">
        <v>31046</v>
      </c>
      <c r="D277" s="377">
        <v>37374</v>
      </c>
    </row>
    <row r="278" s="356" customFormat="1" ht="15" spans="1:4">
      <c r="A278" s="373" t="s">
        <v>606</v>
      </c>
      <c r="B278" s="374" t="s">
        <v>607</v>
      </c>
      <c r="C278" s="375">
        <v>645</v>
      </c>
      <c r="D278" s="375">
        <v>565</v>
      </c>
    </row>
    <row r="279" s="356" customFormat="1" ht="15" spans="1:4">
      <c r="A279" s="373" t="s">
        <v>608</v>
      </c>
      <c r="B279" s="374" t="s">
        <v>131</v>
      </c>
      <c r="C279" s="377">
        <v>583</v>
      </c>
      <c r="D279" s="377">
        <v>500</v>
      </c>
    </row>
    <row r="280" s="356" customFormat="1" ht="15" spans="1:4">
      <c r="A280" s="373" t="s">
        <v>609</v>
      </c>
      <c r="B280" s="374" t="s">
        <v>610</v>
      </c>
      <c r="C280" s="377">
        <v>62</v>
      </c>
      <c r="D280" s="377">
        <v>65</v>
      </c>
    </row>
    <row r="281" s="356" customFormat="1" ht="15" spans="1:4">
      <c r="A281" s="373" t="s">
        <v>611</v>
      </c>
      <c r="B281" s="374" t="s">
        <v>612</v>
      </c>
      <c r="C281" s="375">
        <v>96</v>
      </c>
      <c r="D281" s="375">
        <v>0</v>
      </c>
    </row>
    <row r="282" s="356" customFormat="1" ht="15" spans="1:4">
      <c r="A282" s="373" t="s">
        <v>613</v>
      </c>
      <c r="B282" s="374" t="s">
        <v>614</v>
      </c>
      <c r="C282" s="377">
        <v>96</v>
      </c>
      <c r="D282" s="377"/>
    </row>
    <row r="283" s="356" customFormat="1" ht="15" spans="1:4">
      <c r="A283" s="373" t="s">
        <v>615</v>
      </c>
      <c r="B283" s="380" t="s">
        <v>616</v>
      </c>
      <c r="C283" s="375">
        <v>1159</v>
      </c>
      <c r="D283" s="375">
        <v>0</v>
      </c>
    </row>
    <row r="284" s="356" customFormat="1" ht="15" spans="1:4">
      <c r="A284" s="373" t="s">
        <v>617</v>
      </c>
      <c r="B284" s="381"/>
      <c r="C284" s="377">
        <v>1159</v>
      </c>
      <c r="D284" s="377"/>
    </row>
    <row r="285" s="356" customFormat="1" ht="15" spans="1:4">
      <c r="A285" s="373" t="s">
        <v>618</v>
      </c>
      <c r="B285" s="374" t="s">
        <v>619</v>
      </c>
      <c r="C285" s="375">
        <v>44295</v>
      </c>
      <c r="D285" s="375">
        <v>44275</v>
      </c>
    </row>
    <row r="286" s="356" customFormat="1" ht="15" spans="1:4">
      <c r="A286" s="373" t="s">
        <v>620</v>
      </c>
      <c r="B286" s="374" t="s">
        <v>621</v>
      </c>
      <c r="C286" s="375">
        <v>1488</v>
      </c>
      <c r="D286" s="375">
        <v>1378</v>
      </c>
    </row>
    <row r="287" s="356" customFormat="1" ht="15" spans="1:4">
      <c r="A287" s="373" t="s">
        <v>622</v>
      </c>
      <c r="B287" s="374" t="s">
        <v>131</v>
      </c>
      <c r="C287" s="377">
        <v>1103</v>
      </c>
      <c r="D287" s="377">
        <v>978</v>
      </c>
    </row>
    <row r="288" s="356" customFormat="1" ht="15" spans="1:4">
      <c r="A288" s="373" t="s">
        <v>623</v>
      </c>
      <c r="B288" s="374" t="s">
        <v>624</v>
      </c>
      <c r="C288" s="377">
        <v>385</v>
      </c>
      <c r="D288" s="377">
        <v>400</v>
      </c>
    </row>
    <row r="289" s="356" customFormat="1" ht="15" spans="1:4">
      <c r="A289" s="373" t="s">
        <v>625</v>
      </c>
      <c r="B289" s="374" t="s">
        <v>626</v>
      </c>
      <c r="C289" s="375">
        <v>3125</v>
      </c>
      <c r="D289" s="375">
        <v>2356</v>
      </c>
    </row>
    <row r="290" s="356" customFormat="1" ht="15" spans="1:4">
      <c r="A290" s="373" t="s">
        <v>627</v>
      </c>
      <c r="B290" s="374" t="s">
        <v>628</v>
      </c>
      <c r="C290" s="377">
        <v>587</v>
      </c>
      <c r="D290" s="377">
        <v>600</v>
      </c>
    </row>
    <row r="291" s="356" customFormat="1" ht="15" spans="1:4">
      <c r="A291" s="373" t="s">
        <v>629</v>
      </c>
      <c r="B291" s="374" t="s">
        <v>630</v>
      </c>
      <c r="C291" s="377">
        <v>50</v>
      </c>
      <c r="D291" s="377"/>
    </row>
    <row r="292" s="356" customFormat="1" ht="15" spans="1:4">
      <c r="A292" s="373" t="s">
        <v>631</v>
      </c>
      <c r="B292" s="374" t="s">
        <v>632</v>
      </c>
      <c r="C292" s="377">
        <v>1749</v>
      </c>
      <c r="D292" s="377">
        <v>1425</v>
      </c>
    </row>
    <row r="293" s="356" customFormat="1" ht="15" spans="1:4">
      <c r="A293" s="373" t="s">
        <v>633</v>
      </c>
      <c r="B293" s="374" t="s">
        <v>634</v>
      </c>
      <c r="C293" s="377">
        <v>17</v>
      </c>
      <c r="D293" s="377"/>
    </row>
    <row r="294" s="356" customFormat="1" ht="15" spans="1:4">
      <c r="A294" s="373" t="s">
        <v>635</v>
      </c>
      <c r="B294" s="374" t="s">
        <v>636</v>
      </c>
      <c r="C294" s="377">
        <v>179</v>
      </c>
      <c r="D294" s="377">
        <v>181</v>
      </c>
    </row>
    <row r="295" s="356" customFormat="1" ht="15" spans="1:4">
      <c r="A295" s="373" t="s">
        <v>637</v>
      </c>
      <c r="B295" s="374" t="s">
        <v>638</v>
      </c>
      <c r="C295" s="377">
        <v>543</v>
      </c>
      <c r="D295" s="377">
        <v>150</v>
      </c>
    </row>
    <row r="296" s="356" customFormat="1" ht="15" spans="1:4">
      <c r="A296" s="373" t="s">
        <v>639</v>
      </c>
      <c r="B296" s="374" t="s">
        <v>640</v>
      </c>
      <c r="C296" s="375">
        <v>11474</v>
      </c>
      <c r="D296" s="375">
        <v>10400</v>
      </c>
    </row>
    <row r="297" s="356" customFormat="1" ht="15" spans="1:4">
      <c r="A297" s="373" t="s">
        <v>641</v>
      </c>
      <c r="B297" s="374" t="s">
        <v>642</v>
      </c>
      <c r="C297" s="377">
        <v>500</v>
      </c>
      <c r="D297" s="377">
        <v>500</v>
      </c>
    </row>
    <row r="298" s="356" customFormat="1" ht="15" spans="1:4">
      <c r="A298" s="373" t="s">
        <v>643</v>
      </c>
      <c r="B298" s="374" t="s">
        <v>644</v>
      </c>
      <c r="C298" s="377">
        <v>8264</v>
      </c>
      <c r="D298" s="377">
        <v>7200</v>
      </c>
    </row>
    <row r="299" s="356" customFormat="1" ht="15" spans="1:4">
      <c r="A299" s="373" t="s">
        <v>645</v>
      </c>
      <c r="B299" s="374" t="s">
        <v>646</v>
      </c>
      <c r="C299" s="377">
        <v>2710</v>
      </c>
      <c r="D299" s="377">
        <v>2700</v>
      </c>
    </row>
    <row r="300" s="356" customFormat="1" ht="15" spans="1:4">
      <c r="A300" s="373" t="s">
        <v>647</v>
      </c>
      <c r="B300" s="374" t="s">
        <v>648</v>
      </c>
      <c r="C300" s="375">
        <v>12077</v>
      </c>
      <c r="D300" s="375">
        <v>10847</v>
      </c>
    </row>
    <row r="301" s="356" customFormat="1" ht="15" spans="1:4">
      <c r="A301" s="373" t="s">
        <v>649</v>
      </c>
      <c r="B301" s="374" t="s">
        <v>650</v>
      </c>
      <c r="C301" s="377">
        <v>836</v>
      </c>
      <c r="D301" s="377">
        <v>1347</v>
      </c>
    </row>
    <row r="302" s="356" customFormat="1" ht="15" spans="1:4">
      <c r="A302" s="373" t="s">
        <v>651</v>
      </c>
      <c r="B302" s="374" t="s">
        <v>652</v>
      </c>
      <c r="C302" s="377">
        <v>630</v>
      </c>
      <c r="D302" s="377"/>
    </row>
    <row r="303" s="356" customFormat="1" ht="15" spans="1:4">
      <c r="A303" s="373" t="s">
        <v>653</v>
      </c>
      <c r="B303" s="374" t="s">
        <v>654</v>
      </c>
      <c r="C303" s="377">
        <v>74</v>
      </c>
      <c r="D303" s="377"/>
    </row>
    <row r="304" s="356" customFormat="1" ht="15" spans="1:4">
      <c r="A304" s="373" t="s">
        <v>655</v>
      </c>
      <c r="B304" s="374" t="s">
        <v>656</v>
      </c>
      <c r="C304" s="377">
        <v>9436</v>
      </c>
      <c r="D304" s="377">
        <v>9500</v>
      </c>
    </row>
    <row r="305" s="356" customFormat="1" ht="15" spans="1:4">
      <c r="A305" s="373" t="s">
        <v>657</v>
      </c>
      <c r="B305" s="374" t="s">
        <v>658</v>
      </c>
      <c r="C305" s="377">
        <v>86</v>
      </c>
      <c r="D305" s="377"/>
    </row>
    <row r="306" s="356" customFormat="1" ht="15" spans="1:4">
      <c r="A306" s="373" t="s">
        <v>659</v>
      </c>
      <c r="B306" s="374" t="s">
        <v>660</v>
      </c>
      <c r="C306" s="377">
        <v>302</v>
      </c>
      <c r="D306" s="377"/>
    </row>
    <row r="307" s="356" customFormat="1" ht="15" spans="1:4">
      <c r="A307" s="373" t="s">
        <v>661</v>
      </c>
      <c r="B307" s="374" t="s">
        <v>662</v>
      </c>
      <c r="C307" s="377">
        <v>713</v>
      </c>
      <c r="D307" s="377"/>
    </row>
    <row r="308" s="356" customFormat="1" ht="15" spans="1:4">
      <c r="A308" s="373" t="s">
        <v>663</v>
      </c>
      <c r="B308" s="374" t="s">
        <v>664</v>
      </c>
      <c r="C308" s="375">
        <v>2423</v>
      </c>
      <c r="D308" s="375">
        <v>2763</v>
      </c>
    </row>
    <row r="309" s="356" customFormat="1" ht="15" spans="1:4">
      <c r="A309" s="373" t="s">
        <v>665</v>
      </c>
      <c r="B309" s="374" t="s">
        <v>666</v>
      </c>
      <c r="C309" s="377">
        <v>1918</v>
      </c>
      <c r="D309" s="377">
        <v>2213</v>
      </c>
    </row>
    <row r="310" s="356" customFormat="1" ht="15" spans="1:4">
      <c r="A310" s="373" t="s">
        <v>667</v>
      </c>
      <c r="B310" s="374" t="s">
        <v>668</v>
      </c>
      <c r="C310" s="377">
        <v>505</v>
      </c>
      <c r="D310" s="377">
        <v>550</v>
      </c>
    </row>
    <row r="311" s="356" customFormat="1" ht="15" spans="1:4">
      <c r="A311" s="373" t="s">
        <v>669</v>
      </c>
      <c r="B311" s="374" t="s">
        <v>670</v>
      </c>
      <c r="C311" s="375">
        <v>1563</v>
      </c>
      <c r="D311" s="375">
        <v>1530</v>
      </c>
    </row>
    <row r="312" s="356" customFormat="1" ht="15" spans="1:4">
      <c r="A312" s="373" t="s">
        <v>671</v>
      </c>
      <c r="B312" s="374" t="s">
        <v>672</v>
      </c>
      <c r="C312" s="377">
        <v>34</v>
      </c>
      <c r="D312" s="377"/>
    </row>
    <row r="313" s="356" customFormat="1" ht="15" spans="1:4">
      <c r="A313" s="373" t="s">
        <v>673</v>
      </c>
      <c r="B313" s="374" t="s">
        <v>674</v>
      </c>
      <c r="C313" s="377">
        <v>1529</v>
      </c>
      <c r="D313" s="377">
        <v>1530</v>
      </c>
    </row>
    <row r="314" s="356" customFormat="1" ht="15" spans="1:4">
      <c r="A314" s="373" t="s">
        <v>675</v>
      </c>
      <c r="B314" s="374" t="s">
        <v>676</v>
      </c>
      <c r="C314" s="375">
        <v>3007</v>
      </c>
      <c r="D314" s="375">
        <v>3700</v>
      </c>
    </row>
    <row r="315" s="356" customFormat="1" ht="15" spans="1:4">
      <c r="A315" s="373" t="s">
        <v>677</v>
      </c>
      <c r="B315" s="374" t="s">
        <v>678</v>
      </c>
      <c r="C315" s="377">
        <v>3007</v>
      </c>
      <c r="D315" s="377">
        <v>3700</v>
      </c>
    </row>
    <row r="316" s="356" customFormat="1" ht="15" spans="1:4">
      <c r="A316" s="373" t="s">
        <v>679</v>
      </c>
      <c r="B316" s="374" t="s">
        <v>680</v>
      </c>
      <c r="C316" s="375">
        <v>6523</v>
      </c>
      <c r="D316" s="375">
        <v>4848</v>
      </c>
    </row>
    <row r="317" s="356" customFormat="1" ht="15" spans="1:4">
      <c r="A317" s="373" t="s">
        <v>681</v>
      </c>
      <c r="B317" s="374" t="s">
        <v>682</v>
      </c>
      <c r="C317" s="377">
        <v>6339</v>
      </c>
      <c r="D317" s="377">
        <v>4648</v>
      </c>
    </row>
    <row r="318" s="356" customFormat="1" ht="15" spans="1:4">
      <c r="A318" s="373" t="s">
        <v>683</v>
      </c>
      <c r="B318" s="374" t="s">
        <v>684</v>
      </c>
      <c r="C318" s="377">
        <v>184</v>
      </c>
      <c r="D318" s="377">
        <v>200</v>
      </c>
    </row>
    <row r="319" s="356" customFormat="1" ht="15" spans="1:4">
      <c r="A319" s="373" t="s">
        <v>685</v>
      </c>
      <c r="B319" s="374" t="s">
        <v>686</v>
      </c>
      <c r="C319" s="375">
        <v>312</v>
      </c>
      <c r="D319" s="375">
        <v>300</v>
      </c>
    </row>
    <row r="320" s="356" customFormat="1" ht="15" spans="1:4">
      <c r="A320" s="373" t="s">
        <v>687</v>
      </c>
      <c r="B320" s="374" t="s">
        <v>688</v>
      </c>
      <c r="C320" s="377">
        <v>312</v>
      </c>
      <c r="D320" s="377">
        <v>300</v>
      </c>
    </row>
    <row r="321" s="356" customFormat="1" ht="15" spans="1:4">
      <c r="A321" s="373" t="s">
        <v>689</v>
      </c>
      <c r="B321" s="374" t="s">
        <v>690</v>
      </c>
      <c r="C321" s="375">
        <v>1346</v>
      </c>
      <c r="D321" s="375">
        <v>1056</v>
      </c>
    </row>
    <row r="322" s="356" customFormat="1" ht="15" spans="1:4">
      <c r="A322" s="373" t="s">
        <v>691</v>
      </c>
      <c r="B322" s="374" t="s">
        <v>131</v>
      </c>
      <c r="C322" s="377">
        <v>1163</v>
      </c>
      <c r="D322" s="377">
        <v>996</v>
      </c>
    </row>
    <row r="323" s="356" customFormat="1" ht="15" spans="1:4">
      <c r="A323" s="446" t="s">
        <v>692</v>
      </c>
      <c r="B323" s="374" t="s">
        <v>693</v>
      </c>
      <c r="C323" s="377">
        <v>183</v>
      </c>
      <c r="D323" s="377">
        <v>60</v>
      </c>
    </row>
    <row r="324" s="356" customFormat="1" ht="15" spans="1:4">
      <c r="A324" s="373" t="s">
        <v>694</v>
      </c>
      <c r="B324" s="374" t="s">
        <v>695</v>
      </c>
      <c r="C324" s="375">
        <v>224</v>
      </c>
      <c r="D324" s="375">
        <v>0</v>
      </c>
    </row>
    <row r="325" s="356" customFormat="1" ht="15" spans="1:4">
      <c r="A325" s="446" t="s">
        <v>696</v>
      </c>
      <c r="B325" s="374" t="s">
        <v>697</v>
      </c>
      <c r="C325" s="377">
        <v>65</v>
      </c>
      <c r="D325" s="377"/>
    </row>
    <row r="326" s="356" customFormat="1" ht="15" spans="1:4">
      <c r="A326" s="373" t="s">
        <v>698</v>
      </c>
      <c r="B326" s="374" t="s">
        <v>159</v>
      </c>
      <c r="C326" s="377">
        <v>159</v>
      </c>
      <c r="D326" s="377"/>
    </row>
    <row r="327" s="356" customFormat="1" ht="15" spans="1:4">
      <c r="A327" s="373" t="s">
        <v>699</v>
      </c>
      <c r="B327" s="374" t="s">
        <v>700</v>
      </c>
      <c r="C327" s="375">
        <v>7</v>
      </c>
      <c r="D327" s="375">
        <v>1347</v>
      </c>
    </row>
    <row r="328" s="356" customFormat="1" ht="15" spans="1:4">
      <c r="A328" s="373" t="s">
        <v>701</v>
      </c>
      <c r="B328" s="374" t="s">
        <v>131</v>
      </c>
      <c r="C328" s="377">
        <v>7</v>
      </c>
      <c r="D328" s="377">
        <v>1317</v>
      </c>
    </row>
    <row r="329" s="356" customFormat="1" ht="15" spans="1:4">
      <c r="A329" s="373" t="s">
        <v>702</v>
      </c>
      <c r="B329" s="374" t="s">
        <v>703</v>
      </c>
      <c r="C329" s="377"/>
      <c r="D329" s="377">
        <v>30</v>
      </c>
    </row>
    <row r="330" s="356" customFormat="1" ht="15" spans="1:4">
      <c r="A330" s="373" t="s">
        <v>704</v>
      </c>
      <c r="B330" s="380" t="s">
        <v>705</v>
      </c>
      <c r="C330" s="375">
        <v>726</v>
      </c>
      <c r="D330" s="375">
        <v>3750</v>
      </c>
    </row>
    <row r="331" s="356" customFormat="1" ht="15" spans="1:4">
      <c r="A331" s="373" t="s">
        <v>706</v>
      </c>
      <c r="B331" s="381"/>
      <c r="C331" s="377">
        <v>726</v>
      </c>
      <c r="D331" s="377">
        <v>3750</v>
      </c>
    </row>
    <row r="332" s="356" customFormat="1" ht="15" spans="1:4">
      <c r="A332" s="373" t="s">
        <v>707</v>
      </c>
      <c r="B332" s="374" t="s">
        <v>708</v>
      </c>
      <c r="C332" s="375">
        <v>8820</v>
      </c>
      <c r="D332" s="375">
        <v>9000</v>
      </c>
    </row>
    <row r="333" s="356" customFormat="1" ht="15" spans="1:4">
      <c r="A333" s="373" t="s">
        <v>709</v>
      </c>
      <c r="B333" s="374" t="s">
        <v>710</v>
      </c>
      <c r="C333" s="375">
        <v>41</v>
      </c>
      <c r="D333" s="375">
        <v>0</v>
      </c>
    </row>
    <row r="334" s="356" customFormat="1" ht="15" spans="1:4">
      <c r="A334" s="373" t="s">
        <v>711</v>
      </c>
      <c r="B334" s="374" t="s">
        <v>131</v>
      </c>
      <c r="C334" s="377">
        <v>6</v>
      </c>
      <c r="D334" s="377"/>
    </row>
    <row r="335" s="356" customFormat="1" ht="15" spans="1:4">
      <c r="A335" s="373" t="s">
        <v>712</v>
      </c>
      <c r="B335" s="374" t="s">
        <v>713</v>
      </c>
      <c r="C335" s="377">
        <v>35</v>
      </c>
      <c r="D335" s="377"/>
    </row>
    <row r="336" s="356" customFormat="1" ht="15" spans="1:4">
      <c r="A336" s="373" t="s">
        <v>714</v>
      </c>
      <c r="B336" s="374" t="s">
        <v>715</v>
      </c>
      <c r="C336" s="375">
        <v>2909</v>
      </c>
      <c r="D336" s="375">
        <v>3000</v>
      </c>
    </row>
    <row r="337" s="356" customFormat="1" ht="15" spans="1:4">
      <c r="A337" s="373" t="s">
        <v>716</v>
      </c>
      <c r="B337" s="374" t="s">
        <v>717</v>
      </c>
      <c r="C337" s="377">
        <v>304</v>
      </c>
      <c r="D337" s="377">
        <v>300</v>
      </c>
    </row>
    <row r="338" s="356" customFormat="1" ht="15" spans="1:4">
      <c r="A338" s="373" t="s">
        <v>718</v>
      </c>
      <c r="B338" s="374" t="s">
        <v>719</v>
      </c>
      <c r="C338" s="377">
        <v>2521</v>
      </c>
      <c r="D338" s="377">
        <v>2600</v>
      </c>
    </row>
    <row r="339" s="356" customFormat="1" ht="15" spans="1:4">
      <c r="A339" s="373" t="s">
        <v>720</v>
      </c>
      <c r="B339" s="374" t="s">
        <v>721</v>
      </c>
      <c r="C339" s="377">
        <v>84</v>
      </c>
      <c r="D339" s="377">
        <v>100</v>
      </c>
    </row>
    <row r="340" s="356" customFormat="1" ht="15" spans="1:4">
      <c r="A340" s="373" t="s">
        <v>722</v>
      </c>
      <c r="B340" s="374" t="s">
        <v>723</v>
      </c>
      <c r="C340" s="375">
        <v>4516</v>
      </c>
      <c r="D340" s="375">
        <v>4600</v>
      </c>
    </row>
    <row r="341" s="356" customFormat="1" ht="15" spans="1:4">
      <c r="A341" s="373" t="s">
        <v>724</v>
      </c>
      <c r="B341" s="374" t="s">
        <v>725</v>
      </c>
      <c r="C341" s="377">
        <v>1260</v>
      </c>
      <c r="D341" s="377">
        <v>1300</v>
      </c>
    </row>
    <row r="342" s="356" customFormat="1" ht="15" spans="1:4">
      <c r="A342" s="373" t="s">
        <v>726</v>
      </c>
      <c r="B342" s="374" t="s">
        <v>727</v>
      </c>
      <c r="C342" s="377">
        <v>3256</v>
      </c>
      <c r="D342" s="377">
        <v>3300</v>
      </c>
    </row>
    <row r="343" s="356" customFormat="1" ht="15" spans="1:4">
      <c r="A343" s="373" t="s">
        <v>728</v>
      </c>
      <c r="B343" s="374" t="s">
        <v>729</v>
      </c>
      <c r="C343" s="375">
        <v>107</v>
      </c>
      <c r="D343" s="375">
        <v>0</v>
      </c>
    </row>
    <row r="344" s="356" customFormat="1" ht="15" spans="1:4">
      <c r="A344" s="373" t="s">
        <v>730</v>
      </c>
      <c r="B344" s="374" t="s">
        <v>731</v>
      </c>
      <c r="C344" s="377">
        <v>72</v>
      </c>
      <c r="D344" s="377"/>
    </row>
    <row r="345" s="356" customFormat="1" ht="15" spans="1:4">
      <c r="A345" s="373" t="s">
        <v>732</v>
      </c>
      <c r="B345" s="374" t="s">
        <v>733</v>
      </c>
      <c r="C345" s="377">
        <v>35</v>
      </c>
      <c r="D345" s="377"/>
    </row>
    <row r="346" s="356" customFormat="1" ht="15" spans="1:4">
      <c r="A346" s="373" t="s">
        <v>734</v>
      </c>
      <c r="B346" s="380" t="s">
        <v>735</v>
      </c>
      <c r="C346" s="375">
        <v>140</v>
      </c>
      <c r="D346" s="375">
        <v>0</v>
      </c>
    </row>
    <row r="347" s="356" customFormat="1" ht="15" spans="1:4">
      <c r="A347" s="373" t="s">
        <v>736</v>
      </c>
      <c r="B347" s="381"/>
      <c r="C347" s="377">
        <v>140</v>
      </c>
      <c r="D347" s="377"/>
    </row>
    <row r="348" s="356" customFormat="1" ht="15" spans="1:4">
      <c r="A348" s="373" t="s">
        <v>737</v>
      </c>
      <c r="B348" s="374" t="s">
        <v>738</v>
      </c>
      <c r="C348" s="375">
        <v>10</v>
      </c>
      <c r="D348" s="375">
        <v>0</v>
      </c>
    </row>
    <row r="349" s="356" customFormat="1" ht="15" spans="1:4">
      <c r="A349" s="373" t="s">
        <v>739</v>
      </c>
      <c r="B349" s="383" t="s">
        <v>740</v>
      </c>
      <c r="C349" s="377">
        <v>10</v>
      </c>
      <c r="D349" s="377"/>
    </row>
    <row r="350" s="356" customFormat="1" ht="15" spans="1:4">
      <c r="A350" s="373" t="s">
        <v>741</v>
      </c>
      <c r="B350" s="383" t="s">
        <v>742</v>
      </c>
      <c r="C350" s="375">
        <v>100</v>
      </c>
      <c r="D350" s="375">
        <v>100</v>
      </c>
    </row>
    <row r="351" s="356" customFormat="1" ht="15" spans="1:4">
      <c r="A351" s="373" t="s">
        <v>743</v>
      </c>
      <c r="B351" s="383" t="s">
        <v>744</v>
      </c>
      <c r="C351" s="377">
        <v>100</v>
      </c>
      <c r="D351" s="377">
        <v>100</v>
      </c>
    </row>
    <row r="352" s="356" customFormat="1" ht="15" spans="1:4">
      <c r="A352" s="373" t="s">
        <v>745</v>
      </c>
      <c r="B352" s="384" t="s">
        <v>746</v>
      </c>
      <c r="C352" s="375">
        <v>997</v>
      </c>
      <c r="D352" s="375">
        <v>1300</v>
      </c>
    </row>
    <row r="353" s="356" customFormat="1" ht="15" spans="1:4">
      <c r="A353" s="373" t="s">
        <v>747</v>
      </c>
      <c r="B353" s="385"/>
      <c r="C353" s="377">
        <v>997</v>
      </c>
      <c r="D353" s="377">
        <v>1300</v>
      </c>
    </row>
    <row r="354" s="356" customFormat="1" ht="15" spans="1:4">
      <c r="A354" s="373" t="s">
        <v>748</v>
      </c>
      <c r="B354" s="383" t="s">
        <v>749</v>
      </c>
      <c r="C354" s="375">
        <v>58162</v>
      </c>
      <c r="D354" s="375">
        <v>59500</v>
      </c>
    </row>
    <row r="355" s="356" customFormat="1" ht="15" spans="1:4">
      <c r="A355" s="373" t="s">
        <v>750</v>
      </c>
      <c r="B355" s="383" t="s">
        <v>751</v>
      </c>
      <c r="C355" s="375">
        <v>5973</v>
      </c>
      <c r="D355" s="375">
        <v>6330</v>
      </c>
    </row>
    <row r="356" s="356" customFormat="1" ht="15" spans="1:4">
      <c r="A356" s="373" t="s">
        <v>752</v>
      </c>
      <c r="B356" s="383" t="s">
        <v>131</v>
      </c>
      <c r="C356" s="377">
        <v>1047</v>
      </c>
      <c r="D356" s="377">
        <v>1000</v>
      </c>
    </row>
    <row r="357" s="356" customFormat="1" ht="15" spans="1:4">
      <c r="A357" s="373" t="s">
        <v>753</v>
      </c>
      <c r="B357" s="383" t="s">
        <v>133</v>
      </c>
      <c r="C357" s="377">
        <v>129</v>
      </c>
      <c r="D357" s="377">
        <v>130</v>
      </c>
    </row>
    <row r="358" s="356" customFormat="1" ht="15" spans="1:4">
      <c r="A358" s="373" t="s">
        <v>754</v>
      </c>
      <c r="B358" s="383" t="s">
        <v>755</v>
      </c>
      <c r="C358" s="377">
        <v>2579</v>
      </c>
      <c r="D358" s="377">
        <v>2800</v>
      </c>
    </row>
    <row r="359" s="356" customFormat="1" ht="15" spans="1:4">
      <c r="A359" s="373" t="s">
        <v>756</v>
      </c>
      <c r="B359" s="383" t="s">
        <v>757</v>
      </c>
      <c r="C359" s="377">
        <v>977</v>
      </c>
      <c r="D359" s="377">
        <v>1000</v>
      </c>
    </row>
    <row r="360" s="356" customFormat="1" ht="15" spans="1:4">
      <c r="A360" s="373" t="s">
        <v>758</v>
      </c>
      <c r="B360" s="383" t="s">
        <v>759</v>
      </c>
      <c r="C360" s="377">
        <v>2</v>
      </c>
      <c r="D360" s="377"/>
    </row>
    <row r="361" s="356" customFormat="1" ht="15" spans="1:4">
      <c r="A361" s="373" t="s">
        <v>760</v>
      </c>
      <c r="B361" s="383" t="s">
        <v>761</v>
      </c>
      <c r="C361" s="377">
        <v>1239</v>
      </c>
      <c r="D361" s="377">
        <v>1400</v>
      </c>
    </row>
    <row r="362" s="356" customFormat="1" ht="15" spans="1:4">
      <c r="A362" s="373" t="s">
        <v>762</v>
      </c>
      <c r="B362" s="384" t="s">
        <v>763</v>
      </c>
      <c r="C362" s="375">
        <v>324</v>
      </c>
      <c r="D362" s="375">
        <v>330</v>
      </c>
    </row>
    <row r="363" s="356" customFormat="1" ht="15" spans="1:4">
      <c r="A363" s="373" t="s">
        <v>764</v>
      </c>
      <c r="B363" s="385"/>
      <c r="C363" s="377">
        <v>324</v>
      </c>
      <c r="D363" s="377">
        <v>330</v>
      </c>
    </row>
    <row r="364" s="356" customFormat="1" ht="15" spans="1:4">
      <c r="A364" s="373" t="s">
        <v>765</v>
      </c>
      <c r="B364" s="383" t="s">
        <v>766</v>
      </c>
      <c r="C364" s="375">
        <v>6705</v>
      </c>
      <c r="D364" s="375">
        <v>6800</v>
      </c>
    </row>
    <row r="365" s="356" customFormat="1" ht="15" spans="1:4">
      <c r="A365" s="373" t="s">
        <v>767</v>
      </c>
      <c r="B365" s="383" t="s">
        <v>768</v>
      </c>
      <c r="C365" s="377">
        <v>1289</v>
      </c>
      <c r="D365" s="377">
        <v>1300</v>
      </c>
    </row>
    <row r="366" s="356" customFormat="1" ht="15" spans="1:4">
      <c r="A366" s="373" t="s">
        <v>769</v>
      </c>
      <c r="B366" s="383" t="s">
        <v>770</v>
      </c>
      <c r="C366" s="377">
        <v>5416</v>
      </c>
      <c r="D366" s="377">
        <v>5500</v>
      </c>
    </row>
    <row r="367" s="356" customFormat="1" ht="15" spans="1:4">
      <c r="A367" s="373" t="s">
        <v>771</v>
      </c>
      <c r="B367" s="384" t="s">
        <v>772</v>
      </c>
      <c r="C367" s="375">
        <v>9891</v>
      </c>
      <c r="D367" s="375">
        <v>10000</v>
      </c>
    </row>
    <row r="368" s="356" customFormat="1" ht="15" spans="1:4">
      <c r="A368" s="373" t="s">
        <v>773</v>
      </c>
      <c r="B368" s="385"/>
      <c r="C368" s="377">
        <v>9891</v>
      </c>
      <c r="D368" s="377">
        <v>10000</v>
      </c>
    </row>
    <row r="369" s="356" customFormat="1" ht="15" spans="1:4">
      <c r="A369" s="373" t="s">
        <v>774</v>
      </c>
      <c r="B369" s="384" t="s">
        <v>775</v>
      </c>
      <c r="C369" s="375">
        <v>146</v>
      </c>
      <c r="D369" s="375">
        <v>150</v>
      </c>
    </row>
    <row r="370" s="356" customFormat="1" ht="15" spans="1:4">
      <c r="A370" s="373" t="s">
        <v>776</v>
      </c>
      <c r="B370" s="385"/>
      <c r="C370" s="377">
        <v>146</v>
      </c>
      <c r="D370" s="377">
        <v>150</v>
      </c>
    </row>
    <row r="371" s="356" customFormat="1" ht="15" spans="1:4">
      <c r="A371" s="373" t="s">
        <v>777</v>
      </c>
      <c r="B371" s="384" t="s">
        <v>778</v>
      </c>
      <c r="C371" s="375">
        <v>35123</v>
      </c>
      <c r="D371" s="375">
        <v>35890</v>
      </c>
    </row>
    <row r="372" s="356" customFormat="1" ht="15" spans="1:4">
      <c r="A372" s="373" t="s">
        <v>779</v>
      </c>
      <c r="B372" s="385"/>
      <c r="C372" s="377">
        <v>35123</v>
      </c>
      <c r="D372" s="377">
        <v>35890</v>
      </c>
    </row>
    <row r="373" s="356" customFormat="1" ht="15" spans="1:4">
      <c r="A373" s="373" t="s">
        <v>780</v>
      </c>
      <c r="B373" s="383" t="s">
        <v>781</v>
      </c>
      <c r="C373" s="375">
        <v>113727</v>
      </c>
      <c r="D373" s="375">
        <v>116000</v>
      </c>
    </row>
    <row r="374" s="356" customFormat="1" ht="15" spans="1:4">
      <c r="A374" s="373" t="s">
        <v>782</v>
      </c>
      <c r="B374" s="383" t="s">
        <v>783</v>
      </c>
      <c r="C374" s="375">
        <v>29626</v>
      </c>
      <c r="D374" s="375">
        <v>31627</v>
      </c>
    </row>
    <row r="375" s="356" customFormat="1" ht="15" spans="1:4">
      <c r="A375" s="373" t="s">
        <v>784</v>
      </c>
      <c r="B375" s="383" t="s">
        <v>131</v>
      </c>
      <c r="C375" s="377">
        <v>3851</v>
      </c>
      <c r="D375" s="377">
        <v>3600</v>
      </c>
    </row>
    <row r="376" s="356" customFormat="1" ht="15" spans="1:4">
      <c r="A376" s="373" t="s">
        <v>785</v>
      </c>
      <c r="B376" s="383" t="s">
        <v>133</v>
      </c>
      <c r="C376" s="377">
        <v>40</v>
      </c>
      <c r="D376" s="377"/>
    </row>
    <row r="377" s="356" customFormat="1" ht="15" spans="1:4">
      <c r="A377" s="373" t="s">
        <v>786</v>
      </c>
      <c r="B377" s="383" t="s">
        <v>787</v>
      </c>
      <c r="C377" s="377">
        <v>273</v>
      </c>
      <c r="D377" s="377">
        <v>300</v>
      </c>
    </row>
    <row r="378" s="356" customFormat="1" ht="15" spans="1:4">
      <c r="A378" s="373" t="s">
        <v>788</v>
      </c>
      <c r="B378" s="383" t="s">
        <v>789</v>
      </c>
      <c r="C378" s="377">
        <v>723</v>
      </c>
      <c r="D378" s="377">
        <v>730</v>
      </c>
    </row>
    <row r="379" s="356" customFormat="1" ht="15" spans="1:4">
      <c r="A379" s="373" t="s">
        <v>790</v>
      </c>
      <c r="B379" s="383" t="s">
        <v>791</v>
      </c>
      <c r="C379" s="377">
        <v>44</v>
      </c>
      <c r="D379" s="377"/>
    </row>
    <row r="380" s="356" customFormat="1" ht="15" spans="1:4">
      <c r="A380" s="373" t="s">
        <v>792</v>
      </c>
      <c r="B380" s="383" t="s">
        <v>793</v>
      </c>
      <c r="C380" s="377">
        <v>11</v>
      </c>
      <c r="D380" s="377"/>
    </row>
    <row r="381" s="356" customFormat="1" ht="15" spans="1:4">
      <c r="A381" s="373" t="s">
        <v>794</v>
      </c>
      <c r="B381" s="383" t="s">
        <v>795</v>
      </c>
      <c r="C381" s="377">
        <v>3</v>
      </c>
      <c r="D381" s="377"/>
    </row>
    <row r="382" s="356" customFormat="1" ht="15" spans="1:4">
      <c r="A382" s="373" t="s">
        <v>796</v>
      </c>
      <c r="B382" s="383" t="s">
        <v>797</v>
      </c>
      <c r="C382" s="377">
        <v>85</v>
      </c>
      <c r="D382" s="377">
        <v>100</v>
      </c>
    </row>
    <row r="383" s="356" customFormat="1" ht="15" spans="1:4">
      <c r="A383" s="373" t="s">
        <v>798</v>
      </c>
      <c r="B383" s="383" t="s">
        <v>799</v>
      </c>
      <c r="C383" s="377">
        <v>8046</v>
      </c>
      <c r="D383" s="377">
        <v>10147</v>
      </c>
    </row>
    <row r="384" s="356" customFormat="1" ht="15" spans="1:4">
      <c r="A384" s="373" t="s">
        <v>800</v>
      </c>
      <c r="B384" s="383" t="s">
        <v>801</v>
      </c>
      <c r="C384" s="377">
        <v>1246</v>
      </c>
      <c r="D384" s="377">
        <v>1300</v>
      </c>
    </row>
    <row r="385" s="356" customFormat="1" ht="15" spans="1:4">
      <c r="A385" s="373" t="s">
        <v>802</v>
      </c>
      <c r="B385" s="383" t="s">
        <v>803</v>
      </c>
      <c r="C385" s="377">
        <v>4662</v>
      </c>
      <c r="D385" s="377">
        <v>4700</v>
      </c>
    </row>
    <row r="386" s="356" customFormat="1" ht="15" spans="1:4">
      <c r="A386" s="373" t="s">
        <v>804</v>
      </c>
      <c r="B386" s="383" t="s">
        <v>805</v>
      </c>
      <c r="C386" s="377">
        <v>646</v>
      </c>
      <c r="D386" s="377">
        <v>700</v>
      </c>
    </row>
    <row r="387" s="356" customFormat="1" ht="15" spans="1:4">
      <c r="A387" s="373" t="s">
        <v>806</v>
      </c>
      <c r="B387" s="383" t="s">
        <v>807</v>
      </c>
      <c r="C387" s="377">
        <v>123</v>
      </c>
      <c r="D387" s="377"/>
    </row>
    <row r="388" s="356" customFormat="1" ht="15" spans="1:4">
      <c r="A388" s="373" t="s">
        <v>808</v>
      </c>
      <c r="B388" s="383" t="s">
        <v>809</v>
      </c>
      <c r="C388" s="377">
        <v>247</v>
      </c>
      <c r="D388" s="377">
        <v>250</v>
      </c>
    </row>
    <row r="389" s="356" customFormat="1" ht="15" spans="1:4">
      <c r="A389" s="373" t="s">
        <v>810</v>
      </c>
      <c r="B389" s="383" t="s">
        <v>811</v>
      </c>
      <c r="C389" s="377">
        <v>115</v>
      </c>
      <c r="D389" s="377"/>
    </row>
    <row r="390" s="356" customFormat="1" ht="15" spans="1:4">
      <c r="A390" s="373" t="s">
        <v>812</v>
      </c>
      <c r="B390" s="383" t="s">
        <v>813</v>
      </c>
      <c r="C390" s="377">
        <v>6</v>
      </c>
      <c r="D390" s="377"/>
    </row>
    <row r="391" s="356" customFormat="1" ht="15" spans="1:4">
      <c r="A391" s="373" t="s">
        <v>814</v>
      </c>
      <c r="B391" s="383" t="s">
        <v>815</v>
      </c>
      <c r="C391" s="377">
        <v>7727</v>
      </c>
      <c r="D391" s="377">
        <v>7800</v>
      </c>
    </row>
    <row r="392" s="356" customFormat="1" ht="15" spans="1:4">
      <c r="A392" s="373" t="s">
        <v>816</v>
      </c>
      <c r="B392" s="383" t="s">
        <v>817</v>
      </c>
      <c r="C392" s="377">
        <v>1778</v>
      </c>
      <c r="D392" s="377">
        <v>2000</v>
      </c>
    </row>
    <row r="393" s="356" customFormat="1" ht="15" spans="1:4">
      <c r="A393" s="373" t="s">
        <v>818</v>
      </c>
      <c r="B393" s="383" t="s">
        <v>819</v>
      </c>
      <c r="C393" s="375">
        <v>7430</v>
      </c>
      <c r="D393" s="375">
        <v>8300</v>
      </c>
    </row>
    <row r="394" s="356" customFormat="1" ht="15" spans="1:4">
      <c r="A394" s="373" t="s">
        <v>820</v>
      </c>
      <c r="B394" s="383" t="s">
        <v>131</v>
      </c>
      <c r="C394" s="377">
        <v>1086</v>
      </c>
      <c r="D394" s="377">
        <v>1109</v>
      </c>
    </row>
    <row r="395" s="356" customFormat="1" ht="15" spans="1:4">
      <c r="A395" s="373" t="s">
        <v>821</v>
      </c>
      <c r="B395" s="383" t="s">
        <v>822</v>
      </c>
      <c r="C395" s="377">
        <v>222</v>
      </c>
      <c r="D395" s="377"/>
    </row>
    <row r="396" s="356" customFormat="1" ht="15" spans="1:4">
      <c r="A396" s="373" t="s">
        <v>823</v>
      </c>
      <c r="B396" s="383" t="s">
        <v>824</v>
      </c>
      <c r="C396" s="377">
        <v>1189</v>
      </c>
      <c r="D396" s="377">
        <v>1200</v>
      </c>
    </row>
    <row r="397" s="356" customFormat="1" ht="15" spans="1:4">
      <c r="A397" s="373" t="s">
        <v>825</v>
      </c>
      <c r="B397" s="383" t="s">
        <v>826</v>
      </c>
      <c r="C397" s="377">
        <v>2201</v>
      </c>
      <c r="D397" s="377">
        <v>2438</v>
      </c>
    </row>
    <row r="398" s="356" customFormat="1" ht="15" spans="1:4">
      <c r="A398" s="373" t="s">
        <v>827</v>
      </c>
      <c r="B398" s="383" t="s">
        <v>828</v>
      </c>
      <c r="C398" s="377">
        <v>236</v>
      </c>
      <c r="D398" s="377">
        <v>1193</v>
      </c>
    </row>
    <row r="399" s="356" customFormat="1" ht="15" spans="1:4">
      <c r="A399" s="373" t="s">
        <v>829</v>
      </c>
      <c r="B399" s="383" t="s">
        <v>830</v>
      </c>
      <c r="C399" s="377">
        <v>79</v>
      </c>
      <c r="D399" s="377"/>
    </row>
    <row r="400" s="356" customFormat="1" ht="15" spans="1:4">
      <c r="A400" s="373" t="s">
        <v>831</v>
      </c>
      <c r="B400" s="383" t="s">
        <v>832</v>
      </c>
      <c r="C400" s="377">
        <v>39</v>
      </c>
      <c r="D400" s="377"/>
    </row>
    <row r="401" s="356" customFormat="1" ht="15" spans="1:4">
      <c r="A401" s="373" t="s">
        <v>833</v>
      </c>
      <c r="B401" s="383" t="s">
        <v>834</v>
      </c>
      <c r="C401" s="377">
        <v>90</v>
      </c>
      <c r="D401" s="377"/>
    </row>
    <row r="402" s="356" customFormat="1" ht="15" spans="1:4">
      <c r="A402" s="373" t="s">
        <v>835</v>
      </c>
      <c r="B402" s="383" t="s">
        <v>836</v>
      </c>
      <c r="C402" s="377">
        <v>156</v>
      </c>
      <c r="D402" s="377">
        <v>160</v>
      </c>
    </row>
    <row r="403" s="356" customFormat="1" ht="15" spans="1:4">
      <c r="A403" s="373" t="s">
        <v>837</v>
      </c>
      <c r="B403" s="383" t="s">
        <v>838</v>
      </c>
      <c r="C403" s="377">
        <v>2132</v>
      </c>
      <c r="D403" s="377">
        <v>2200</v>
      </c>
    </row>
    <row r="404" s="356" customFormat="1" ht="15" spans="1:4">
      <c r="A404" s="373" t="s">
        <v>839</v>
      </c>
      <c r="B404" s="383" t="s">
        <v>840</v>
      </c>
      <c r="C404" s="375">
        <v>26661</v>
      </c>
      <c r="D404" s="375">
        <v>26150</v>
      </c>
    </row>
    <row r="405" s="356" customFormat="1" ht="15" spans="1:4">
      <c r="A405" s="373" t="s">
        <v>841</v>
      </c>
      <c r="B405" s="383" t="s">
        <v>131</v>
      </c>
      <c r="C405" s="377">
        <v>1588</v>
      </c>
      <c r="D405" s="377">
        <v>1600</v>
      </c>
    </row>
    <row r="406" s="356" customFormat="1" ht="15" spans="1:4">
      <c r="A406" s="373" t="s">
        <v>842</v>
      </c>
      <c r="B406" s="383" t="s">
        <v>133</v>
      </c>
      <c r="C406" s="377">
        <v>141</v>
      </c>
      <c r="D406" s="377"/>
    </row>
    <row r="407" s="356" customFormat="1" ht="15" spans="1:4">
      <c r="A407" s="373" t="s">
        <v>843</v>
      </c>
      <c r="B407" s="383" t="s">
        <v>147</v>
      </c>
      <c r="C407" s="377">
        <v>40</v>
      </c>
      <c r="D407" s="377"/>
    </row>
    <row r="408" s="356" customFormat="1" ht="15" spans="1:4">
      <c r="A408" s="373" t="s">
        <v>844</v>
      </c>
      <c r="B408" s="383" t="s">
        <v>845</v>
      </c>
      <c r="C408" s="377">
        <v>18214</v>
      </c>
      <c r="D408" s="377">
        <v>18300</v>
      </c>
    </row>
    <row r="409" s="356" customFormat="1" ht="15" spans="1:4">
      <c r="A409" s="373" t="s">
        <v>846</v>
      </c>
      <c r="B409" s="383" t="s">
        <v>847</v>
      </c>
      <c r="C409" s="377">
        <v>2658</v>
      </c>
      <c r="D409" s="377">
        <v>2700</v>
      </c>
    </row>
    <row r="410" s="356" customFormat="1" ht="15" spans="1:4">
      <c r="A410" s="373" t="s">
        <v>848</v>
      </c>
      <c r="B410" s="383" t="s">
        <v>849</v>
      </c>
      <c r="C410" s="377">
        <v>246</v>
      </c>
      <c r="D410" s="377">
        <v>250</v>
      </c>
    </row>
    <row r="411" s="356" customFormat="1" ht="15" spans="1:4">
      <c r="A411" s="373" t="s">
        <v>850</v>
      </c>
      <c r="B411" s="383" t="s">
        <v>851</v>
      </c>
      <c r="C411" s="377">
        <v>10</v>
      </c>
      <c r="D411" s="377"/>
    </row>
    <row r="412" s="356" customFormat="1" ht="15" spans="1:4">
      <c r="A412" s="373" t="s">
        <v>852</v>
      </c>
      <c r="B412" s="383" t="s">
        <v>853</v>
      </c>
      <c r="C412" s="377">
        <v>5</v>
      </c>
      <c r="D412" s="377"/>
    </row>
    <row r="413" s="356" customFormat="1" ht="15" spans="1:4">
      <c r="A413" s="373" t="s">
        <v>854</v>
      </c>
      <c r="B413" s="383" t="s">
        <v>855</v>
      </c>
      <c r="C413" s="377">
        <v>205</v>
      </c>
      <c r="D413" s="377"/>
    </row>
    <row r="414" s="356" customFormat="1" ht="15" spans="1:4">
      <c r="A414" s="373" t="s">
        <v>856</v>
      </c>
      <c r="B414" s="383" t="s">
        <v>857</v>
      </c>
      <c r="C414" s="377">
        <v>97</v>
      </c>
      <c r="D414" s="377"/>
    </row>
    <row r="415" s="356" customFormat="1" ht="15" spans="1:4">
      <c r="A415" s="373" t="s">
        <v>858</v>
      </c>
      <c r="B415" s="383" t="s">
        <v>859</v>
      </c>
      <c r="C415" s="377">
        <v>89</v>
      </c>
      <c r="D415" s="377"/>
    </row>
    <row r="416" s="356" customFormat="1" ht="15" spans="1:4">
      <c r="A416" s="373" t="s">
        <v>860</v>
      </c>
      <c r="B416" s="383" t="s">
        <v>861</v>
      </c>
      <c r="C416" s="377">
        <v>105</v>
      </c>
      <c r="D416" s="377"/>
    </row>
    <row r="417" s="356" customFormat="1" ht="15" spans="1:4">
      <c r="A417" s="373" t="s">
        <v>862</v>
      </c>
      <c r="B417" s="383" t="s">
        <v>863</v>
      </c>
      <c r="C417" s="377">
        <v>3263</v>
      </c>
      <c r="D417" s="377">
        <v>3300</v>
      </c>
    </row>
    <row r="418" s="356" customFormat="1" ht="15" spans="1:4">
      <c r="A418" s="373" t="s">
        <v>864</v>
      </c>
      <c r="B418" s="383" t="s">
        <v>865</v>
      </c>
      <c r="C418" s="375">
        <v>19199</v>
      </c>
      <c r="D418" s="375">
        <v>19550</v>
      </c>
    </row>
    <row r="419" s="356" customFormat="1" ht="15" spans="1:4">
      <c r="A419" s="373" t="s">
        <v>866</v>
      </c>
      <c r="B419" s="383" t="s">
        <v>867</v>
      </c>
      <c r="C419" s="377">
        <v>3382</v>
      </c>
      <c r="D419" s="377">
        <v>3400</v>
      </c>
    </row>
    <row r="420" s="356" customFormat="1" ht="15" spans="1:4">
      <c r="A420" s="373" t="s">
        <v>868</v>
      </c>
      <c r="B420" s="383" t="s">
        <v>869</v>
      </c>
      <c r="C420" s="377">
        <v>11580</v>
      </c>
      <c r="D420" s="377">
        <v>12000</v>
      </c>
    </row>
    <row r="421" s="356" customFormat="1" ht="15" spans="1:4">
      <c r="A421" s="373" t="s">
        <v>870</v>
      </c>
      <c r="B421" s="383" t="s">
        <v>871</v>
      </c>
      <c r="C421" s="377">
        <v>110</v>
      </c>
      <c r="D421" s="377"/>
    </row>
    <row r="422" s="356" customFormat="1" ht="15" spans="1:4">
      <c r="A422" s="373" t="s">
        <v>872</v>
      </c>
      <c r="B422" s="383" t="s">
        <v>873</v>
      </c>
      <c r="C422" s="377">
        <v>923</v>
      </c>
      <c r="D422" s="377">
        <v>950</v>
      </c>
    </row>
    <row r="423" s="356" customFormat="1" ht="15" spans="1:4">
      <c r="A423" s="373" t="s">
        <v>874</v>
      </c>
      <c r="B423" s="383" t="s">
        <v>875</v>
      </c>
      <c r="C423" s="377">
        <v>3204</v>
      </c>
      <c r="D423" s="377">
        <v>3200</v>
      </c>
    </row>
    <row r="424" s="356" customFormat="1" ht="15" spans="1:4">
      <c r="A424" s="373" t="s">
        <v>876</v>
      </c>
      <c r="B424" s="383" t="s">
        <v>877</v>
      </c>
      <c r="C424" s="375">
        <v>17844</v>
      </c>
      <c r="D424" s="375">
        <v>17984</v>
      </c>
    </row>
    <row r="425" s="356" customFormat="1" ht="15" spans="1:4">
      <c r="A425" s="373" t="s">
        <v>878</v>
      </c>
      <c r="B425" s="383" t="s">
        <v>879</v>
      </c>
      <c r="C425" s="377">
        <v>1739</v>
      </c>
      <c r="D425" s="377">
        <v>1800</v>
      </c>
    </row>
    <row r="426" s="356" customFormat="1" ht="15" spans="1:4">
      <c r="A426" s="373" t="s">
        <v>880</v>
      </c>
      <c r="B426" s="383" t="s">
        <v>881</v>
      </c>
      <c r="C426" s="377">
        <v>15776</v>
      </c>
      <c r="D426" s="377">
        <v>15934</v>
      </c>
    </row>
    <row r="427" s="356" customFormat="1" ht="15" spans="1:4">
      <c r="A427" s="373" t="s">
        <v>882</v>
      </c>
      <c r="B427" s="383" t="s">
        <v>883</v>
      </c>
      <c r="C427" s="377">
        <v>249</v>
      </c>
      <c r="D427" s="377">
        <v>250</v>
      </c>
    </row>
    <row r="428" s="356" customFormat="1" ht="15" spans="1:4">
      <c r="A428" s="373" t="s">
        <v>884</v>
      </c>
      <c r="B428" s="383" t="s">
        <v>885</v>
      </c>
      <c r="C428" s="377">
        <v>80</v>
      </c>
      <c r="D428" s="377"/>
    </row>
    <row r="429" s="356" customFormat="1" ht="15" spans="1:4">
      <c r="A429" s="373" t="s">
        <v>886</v>
      </c>
      <c r="B429" s="383" t="s">
        <v>887</v>
      </c>
      <c r="C429" s="375">
        <v>5195</v>
      </c>
      <c r="D429" s="375">
        <v>5540</v>
      </c>
    </row>
    <row r="430" s="356" customFormat="1" ht="15" spans="1:4">
      <c r="A430" s="373" t="s">
        <v>888</v>
      </c>
      <c r="B430" s="383" t="s">
        <v>889</v>
      </c>
      <c r="C430" s="377">
        <v>4223</v>
      </c>
      <c r="D430" s="377">
        <v>4500</v>
      </c>
    </row>
    <row r="431" s="356" customFormat="1" ht="15" spans="1:4">
      <c r="A431" s="373" t="s">
        <v>890</v>
      </c>
      <c r="B431" s="383" t="s">
        <v>891</v>
      </c>
      <c r="C431" s="377">
        <v>232</v>
      </c>
      <c r="D431" s="377">
        <v>240</v>
      </c>
    </row>
    <row r="432" s="356" customFormat="1" ht="15" spans="1:4">
      <c r="A432" s="373" t="s">
        <v>892</v>
      </c>
      <c r="B432" s="383" t="s">
        <v>893</v>
      </c>
      <c r="C432" s="377">
        <v>740</v>
      </c>
      <c r="D432" s="377">
        <v>800</v>
      </c>
    </row>
    <row r="433" s="356" customFormat="1" ht="15" spans="1:4">
      <c r="A433" s="373" t="s">
        <v>894</v>
      </c>
      <c r="B433" s="383" t="s">
        <v>895</v>
      </c>
      <c r="C433" s="375">
        <v>2964</v>
      </c>
      <c r="D433" s="375">
        <v>2758</v>
      </c>
    </row>
    <row r="434" s="356" customFormat="1" ht="15" spans="1:4">
      <c r="A434" s="373" t="s">
        <v>896</v>
      </c>
      <c r="B434" s="383" t="s">
        <v>897</v>
      </c>
      <c r="C434" s="377">
        <v>2964</v>
      </c>
      <c r="D434" s="377">
        <v>2758</v>
      </c>
    </row>
    <row r="435" s="356" customFormat="1" ht="15" spans="1:4">
      <c r="A435" s="373" t="s">
        <v>898</v>
      </c>
      <c r="B435" s="384" t="s">
        <v>899</v>
      </c>
      <c r="C435" s="375">
        <v>4808</v>
      </c>
      <c r="D435" s="375">
        <v>4091</v>
      </c>
    </row>
    <row r="436" s="356" customFormat="1" ht="15" spans="1:4">
      <c r="A436" s="373" t="s">
        <v>900</v>
      </c>
      <c r="B436" s="385"/>
      <c r="C436" s="377">
        <v>4808</v>
      </c>
      <c r="D436" s="377">
        <v>4091</v>
      </c>
    </row>
    <row r="437" s="356" customFormat="1" ht="15" spans="1:4">
      <c r="A437" s="373" t="s">
        <v>901</v>
      </c>
      <c r="B437" s="383" t="s">
        <v>902</v>
      </c>
      <c r="C437" s="375">
        <v>33405</v>
      </c>
      <c r="D437" s="375">
        <v>34000</v>
      </c>
    </row>
    <row r="438" s="356" customFormat="1" ht="15" spans="1:4">
      <c r="A438" s="373" t="s">
        <v>903</v>
      </c>
      <c r="B438" s="383" t="s">
        <v>904</v>
      </c>
      <c r="C438" s="375">
        <v>28425</v>
      </c>
      <c r="D438" s="375">
        <v>28483</v>
      </c>
    </row>
    <row r="439" s="356" customFormat="1" ht="15" spans="1:4">
      <c r="A439" s="373" t="s">
        <v>905</v>
      </c>
      <c r="B439" s="383" t="s">
        <v>131</v>
      </c>
      <c r="C439" s="377">
        <v>3319</v>
      </c>
      <c r="D439" s="377">
        <v>5523</v>
      </c>
    </row>
    <row r="440" s="356" customFormat="1" ht="15" spans="1:4">
      <c r="A440" s="373" t="s">
        <v>906</v>
      </c>
      <c r="B440" s="383" t="s">
        <v>133</v>
      </c>
      <c r="C440" s="377">
        <v>5</v>
      </c>
      <c r="D440" s="377"/>
    </row>
    <row r="441" s="356" customFormat="1" ht="15" spans="1:4">
      <c r="A441" s="373" t="s">
        <v>907</v>
      </c>
      <c r="B441" s="383" t="s">
        <v>147</v>
      </c>
      <c r="C441" s="377">
        <v>6405</v>
      </c>
      <c r="D441" s="377">
        <v>4200</v>
      </c>
    </row>
    <row r="442" s="356" customFormat="1" ht="15" spans="1:4">
      <c r="A442" s="373" t="s">
        <v>908</v>
      </c>
      <c r="B442" s="383" t="s">
        <v>909</v>
      </c>
      <c r="C442" s="377">
        <v>17421</v>
      </c>
      <c r="D442" s="377">
        <v>17500</v>
      </c>
    </row>
    <row r="443" s="356" customFormat="1" ht="15" spans="1:4">
      <c r="A443" s="373" t="s">
        <v>910</v>
      </c>
      <c r="B443" s="383" t="s">
        <v>911</v>
      </c>
      <c r="C443" s="377">
        <v>455</v>
      </c>
      <c r="D443" s="377">
        <v>500</v>
      </c>
    </row>
    <row r="444" s="356" customFormat="1" ht="15" spans="1:4">
      <c r="A444" s="373" t="s">
        <v>912</v>
      </c>
      <c r="B444" s="383" t="s">
        <v>913</v>
      </c>
      <c r="C444" s="377">
        <v>67</v>
      </c>
      <c r="D444" s="377"/>
    </row>
    <row r="445" s="356" customFormat="1" ht="15" spans="1:4">
      <c r="A445" s="373" t="s">
        <v>914</v>
      </c>
      <c r="B445" s="383" t="s">
        <v>915</v>
      </c>
      <c r="C445" s="377">
        <v>753</v>
      </c>
      <c r="D445" s="377">
        <v>760</v>
      </c>
    </row>
    <row r="446" s="356" customFormat="1" ht="15" spans="1:4">
      <c r="A446" s="373" t="s">
        <v>916</v>
      </c>
      <c r="B446" s="383" t="s">
        <v>917</v>
      </c>
      <c r="C446" s="375">
        <v>4980</v>
      </c>
      <c r="D446" s="375">
        <v>5517</v>
      </c>
    </row>
    <row r="447" s="356" customFormat="1" ht="15" spans="1:4">
      <c r="A447" s="373" t="s">
        <v>918</v>
      </c>
      <c r="B447" s="383" t="s">
        <v>919</v>
      </c>
      <c r="C447" s="377">
        <v>923</v>
      </c>
      <c r="D447" s="377">
        <v>950</v>
      </c>
    </row>
    <row r="448" s="356" customFormat="1" ht="15" spans="1:4">
      <c r="A448" s="373" t="s">
        <v>920</v>
      </c>
      <c r="B448" s="383" t="s">
        <v>917</v>
      </c>
      <c r="C448" s="377">
        <v>4057</v>
      </c>
      <c r="D448" s="377">
        <v>4567</v>
      </c>
    </row>
    <row r="449" s="356" customFormat="1" ht="15" spans="1:4">
      <c r="A449" s="373" t="s">
        <v>921</v>
      </c>
      <c r="B449" s="383" t="s">
        <v>922</v>
      </c>
      <c r="C449" s="375">
        <v>2470</v>
      </c>
      <c r="D449" s="375">
        <v>2500</v>
      </c>
    </row>
    <row r="450" s="356" customFormat="1" ht="15" spans="1:4">
      <c r="A450" s="373" t="s">
        <v>923</v>
      </c>
      <c r="B450" s="383" t="s">
        <v>924</v>
      </c>
      <c r="C450" s="375">
        <v>879</v>
      </c>
      <c r="D450" s="375">
        <v>934</v>
      </c>
    </row>
    <row r="451" s="356" customFormat="1" ht="15" spans="1:4">
      <c r="A451" s="373" t="s">
        <v>925</v>
      </c>
      <c r="B451" s="383" t="s">
        <v>131</v>
      </c>
      <c r="C451" s="377">
        <v>558</v>
      </c>
      <c r="D451" s="377">
        <v>634</v>
      </c>
    </row>
    <row r="452" s="356" customFormat="1" ht="15" spans="1:4">
      <c r="A452" s="373" t="s">
        <v>926</v>
      </c>
      <c r="B452" s="383" t="s">
        <v>927</v>
      </c>
      <c r="C452" s="377">
        <v>321</v>
      </c>
      <c r="D452" s="377">
        <v>300</v>
      </c>
    </row>
    <row r="453" s="356" customFormat="1" ht="15" spans="1:4">
      <c r="A453" s="373" t="s">
        <v>928</v>
      </c>
      <c r="B453" s="383" t="s">
        <v>929</v>
      </c>
      <c r="C453" s="375">
        <v>570</v>
      </c>
      <c r="D453" s="375">
        <v>686</v>
      </c>
    </row>
    <row r="454" s="356" customFormat="1" ht="15" spans="1:4">
      <c r="A454" s="373" t="s">
        <v>930</v>
      </c>
      <c r="B454" s="383" t="s">
        <v>131</v>
      </c>
      <c r="C454" s="377">
        <v>102</v>
      </c>
      <c r="D454" s="377">
        <v>686</v>
      </c>
    </row>
    <row r="455" s="356" customFormat="1" ht="15" spans="1:4">
      <c r="A455" s="373" t="s">
        <v>931</v>
      </c>
      <c r="B455" s="383" t="s">
        <v>932</v>
      </c>
      <c r="C455" s="377">
        <v>468</v>
      </c>
      <c r="D455" s="377"/>
    </row>
    <row r="456" s="356" customFormat="1" ht="15" spans="1:4">
      <c r="A456" s="373" t="s">
        <v>933</v>
      </c>
      <c r="B456" s="383" t="s">
        <v>934</v>
      </c>
      <c r="C456" s="375">
        <v>155</v>
      </c>
      <c r="D456" s="375">
        <v>0</v>
      </c>
    </row>
    <row r="457" s="356" customFormat="1" ht="15" spans="1:4">
      <c r="A457" s="373" t="s">
        <v>935</v>
      </c>
      <c r="B457" s="383" t="s">
        <v>936</v>
      </c>
      <c r="C457" s="377">
        <v>75</v>
      </c>
      <c r="D457" s="377"/>
    </row>
    <row r="458" s="356" customFormat="1" ht="15" spans="1:4">
      <c r="A458" s="373" t="s">
        <v>937</v>
      </c>
      <c r="B458" s="383" t="s">
        <v>938</v>
      </c>
      <c r="C458" s="377">
        <v>80</v>
      </c>
      <c r="D458" s="377"/>
    </row>
    <row r="459" s="356" customFormat="1" ht="15" spans="1:4">
      <c r="A459" s="373" t="s">
        <v>939</v>
      </c>
      <c r="B459" s="384" t="s">
        <v>940</v>
      </c>
      <c r="C459" s="375">
        <v>866</v>
      </c>
      <c r="D459" s="375">
        <v>880</v>
      </c>
    </row>
    <row r="460" s="356" customFormat="1" ht="15" spans="1:4">
      <c r="A460" s="373" t="s">
        <v>941</v>
      </c>
      <c r="B460" s="385"/>
      <c r="C460" s="377">
        <v>866</v>
      </c>
      <c r="D460" s="377">
        <v>880</v>
      </c>
    </row>
    <row r="461" s="356" customFormat="1" ht="15" spans="1:4">
      <c r="A461" s="373" t="s">
        <v>942</v>
      </c>
      <c r="B461" s="383" t="s">
        <v>943</v>
      </c>
      <c r="C461" s="375">
        <v>1132</v>
      </c>
      <c r="D461" s="375">
        <v>1150</v>
      </c>
    </row>
    <row r="462" s="356" customFormat="1" ht="15" spans="1:4">
      <c r="A462" s="373" t="s">
        <v>944</v>
      </c>
      <c r="B462" s="383" t="s">
        <v>945</v>
      </c>
      <c r="C462" s="375">
        <v>937</v>
      </c>
      <c r="D462" s="375">
        <v>921</v>
      </c>
    </row>
    <row r="463" s="356" customFormat="1" ht="15" spans="1:4">
      <c r="A463" s="373" t="s">
        <v>946</v>
      </c>
      <c r="B463" s="383" t="s">
        <v>131</v>
      </c>
      <c r="C463" s="377">
        <v>239</v>
      </c>
      <c r="D463" s="377">
        <v>221</v>
      </c>
    </row>
    <row r="464" s="356" customFormat="1" ht="15" spans="1:4">
      <c r="A464" s="373" t="s">
        <v>947</v>
      </c>
      <c r="B464" s="383" t="s">
        <v>948</v>
      </c>
      <c r="C464" s="377">
        <v>698</v>
      </c>
      <c r="D464" s="377">
        <v>700</v>
      </c>
    </row>
    <row r="465" s="356" customFormat="1" ht="15" spans="1:4">
      <c r="A465" s="373" t="s">
        <v>949</v>
      </c>
      <c r="B465" s="383" t="s">
        <v>950</v>
      </c>
      <c r="C465" s="375">
        <v>43</v>
      </c>
      <c r="D465" s="375">
        <v>0</v>
      </c>
    </row>
    <row r="466" s="356" customFormat="1" ht="15" spans="1:4">
      <c r="A466" s="373" t="s">
        <v>951</v>
      </c>
      <c r="B466" s="383" t="s">
        <v>952</v>
      </c>
      <c r="C466" s="377">
        <v>43</v>
      </c>
      <c r="D466" s="377"/>
    </row>
    <row r="467" s="356" customFormat="1" ht="15" spans="1:4">
      <c r="A467" s="373" t="s">
        <v>953</v>
      </c>
      <c r="B467" s="384" t="s">
        <v>954</v>
      </c>
      <c r="C467" s="375">
        <v>152</v>
      </c>
      <c r="D467" s="375">
        <v>229</v>
      </c>
    </row>
    <row r="468" s="356" customFormat="1" ht="15" spans="1:4">
      <c r="A468" s="373" t="s">
        <v>955</v>
      </c>
      <c r="B468" s="385"/>
      <c r="C468" s="377">
        <v>152</v>
      </c>
      <c r="D468" s="377">
        <v>229</v>
      </c>
    </row>
    <row r="469" s="356" customFormat="1" ht="15" spans="1:4">
      <c r="A469" s="373" t="s">
        <v>956</v>
      </c>
      <c r="B469" s="383" t="s">
        <v>957</v>
      </c>
      <c r="C469" s="375">
        <v>46</v>
      </c>
      <c r="D469" s="375">
        <v>46</v>
      </c>
    </row>
    <row r="470" s="356" customFormat="1" ht="15" spans="1:4">
      <c r="A470" s="373" t="s">
        <v>958</v>
      </c>
      <c r="B470" s="383" t="s">
        <v>959</v>
      </c>
      <c r="C470" s="375">
        <v>41</v>
      </c>
      <c r="D470" s="375">
        <v>0</v>
      </c>
    </row>
    <row r="471" s="356" customFormat="1" ht="15" spans="1:4">
      <c r="A471" s="373" t="s">
        <v>960</v>
      </c>
      <c r="B471" s="383" t="s">
        <v>961</v>
      </c>
      <c r="C471" s="377">
        <v>41</v>
      </c>
      <c r="D471" s="377"/>
    </row>
    <row r="472" s="356" customFormat="1" ht="15" spans="1:4">
      <c r="A472" s="373" t="s">
        <v>962</v>
      </c>
      <c r="B472" s="384" t="s">
        <v>963</v>
      </c>
      <c r="C472" s="375">
        <v>5</v>
      </c>
      <c r="D472" s="375">
        <v>46</v>
      </c>
    </row>
    <row r="473" s="356" customFormat="1" ht="15" spans="1:4">
      <c r="A473" s="373" t="s">
        <v>964</v>
      </c>
      <c r="B473" s="385"/>
      <c r="C473" s="377">
        <v>5</v>
      </c>
      <c r="D473" s="377">
        <v>46</v>
      </c>
    </row>
    <row r="474" s="356" customFormat="1" ht="15" spans="1:4">
      <c r="A474" s="373" t="s">
        <v>965</v>
      </c>
      <c r="B474" s="383" t="s">
        <v>966</v>
      </c>
      <c r="C474" s="375">
        <v>6550</v>
      </c>
      <c r="D474" s="375">
        <v>6325</v>
      </c>
    </row>
    <row r="475" s="356" customFormat="1" ht="15" spans="1:4">
      <c r="A475" s="373" t="s">
        <v>967</v>
      </c>
      <c r="B475" s="383" t="s">
        <v>968</v>
      </c>
      <c r="C475" s="375">
        <v>6489</v>
      </c>
      <c r="D475" s="375">
        <v>6265</v>
      </c>
    </row>
    <row r="476" s="356" customFormat="1" ht="15" spans="1:4">
      <c r="A476" s="373" t="s">
        <v>969</v>
      </c>
      <c r="B476" s="383" t="s">
        <v>131</v>
      </c>
      <c r="C476" s="377">
        <v>2689</v>
      </c>
      <c r="D476" s="377">
        <v>2465</v>
      </c>
    </row>
    <row r="477" s="356" customFormat="1" ht="15" spans="1:4">
      <c r="A477" s="373" t="s">
        <v>970</v>
      </c>
      <c r="B477" s="383" t="s">
        <v>971</v>
      </c>
      <c r="C477" s="377">
        <v>1742</v>
      </c>
      <c r="D477" s="377">
        <v>1800</v>
      </c>
    </row>
    <row r="478" s="356" customFormat="1" ht="15" spans="1:4">
      <c r="A478" s="373" t="s">
        <v>972</v>
      </c>
      <c r="B478" s="383" t="s">
        <v>973</v>
      </c>
      <c r="C478" s="377">
        <v>453</v>
      </c>
      <c r="D478" s="377">
        <v>500</v>
      </c>
    </row>
    <row r="479" s="356" customFormat="1" ht="15" spans="1:4">
      <c r="A479" s="373" t="s">
        <v>974</v>
      </c>
      <c r="B479" s="383" t="s">
        <v>975</v>
      </c>
      <c r="C479" s="377">
        <v>316</v>
      </c>
      <c r="D479" s="377">
        <v>400</v>
      </c>
    </row>
    <row r="480" s="356" customFormat="1" ht="15" spans="1:4">
      <c r="A480" s="373" t="s">
        <v>976</v>
      </c>
      <c r="B480" s="383" t="s">
        <v>977</v>
      </c>
      <c r="C480" s="377">
        <v>123</v>
      </c>
      <c r="D480" s="377"/>
    </row>
    <row r="481" s="356" customFormat="1" ht="15" spans="1:4">
      <c r="A481" s="373" t="s">
        <v>978</v>
      </c>
      <c r="B481" s="383" t="s">
        <v>979</v>
      </c>
      <c r="C481" s="377">
        <v>1166</v>
      </c>
      <c r="D481" s="377">
        <v>1100</v>
      </c>
    </row>
    <row r="482" s="356" customFormat="1" ht="15" spans="1:4">
      <c r="A482" s="373" t="s">
        <v>980</v>
      </c>
      <c r="B482" s="383" t="s">
        <v>981</v>
      </c>
      <c r="C482" s="375">
        <v>61</v>
      </c>
      <c r="D482" s="375">
        <v>60</v>
      </c>
    </row>
    <row r="483" s="356" customFormat="1" ht="15" spans="1:4">
      <c r="A483" s="373" t="s">
        <v>982</v>
      </c>
      <c r="B483" s="383" t="s">
        <v>983</v>
      </c>
      <c r="C483" s="377">
        <v>61</v>
      </c>
      <c r="D483" s="377">
        <v>60</v>
      </c>
    </row>
    <row r="484" s="356" customFormat="1" ht="15" spans="1:4">
      <c r="A484" s="373" t="s">
        <v>984</v>
      </c>
      <c r="B484" s="383" t="s">
        <v>985</v>
      </c>
      <c r="C484" s="375">
        <v>7984</v>
      </c>
      <c r="D484" s="375">
        <v>8200</v>
      </c>
    </row>
    <row r="485" s="356" customFormat="1" ht="15" spans="1:4">
      <c r="A485" s="373" t="s">
        <v>986</v>
      </c>
      <c r="B485" s="383" t="s">
        <v>987</v>
      </c>
      <c r="C485" s="375">
        <v>7979</v>
      </c>
      <c r="D485" s="375">
        <v>8200</v>
      </c>
    </row>
    <row r="486" s="356" customFormat="1" ht="15" spans="1:4">
      <c r="A486" s="373" t="s">
        <v>988</v>
      </c>
      <c r="B486" s="383" t="s">
        <v>989</v>
      </c>
      <c r="C486" s="377">
        <v>560</v>
      </c>
      <c r="D486" s="377">
        <v>600</v>
      </c>
    </row>
    <row r="487" s="356" customFormat="1" ht="15" spans="1:4">
      <c r="A487" s="373" t="s">
        <v>990</v>
      </c>
      <c r="B487" s="383" t="s">
        <v>991</v>
      </c>
      <c r="C487" s="377">
        <v>70</v>
      </c>
      <c r="D487" s="377"/>
    </row>
    <row r="488" s="356" customFormat="1" ht="15" spans="1:4">
      <c r="A488" s="373" t="s">
        <v>992</v>
      </c>
      <c r="B488" s="383" t="s">
        <v>993</v>
      </c>
      <c r="C488" s="377">
        <v>4465</v>
      </c>
      <c r="D488" s="377">
        <v>4500</v>
      </c>
    </row>
    <row r="489" s="356" customFormat="1" ht="15" spans="1:4">
      <c r="A489" s="373" t="s">
        <v>994</v>
      </c>
      <c r="B489" s="383" t="s">
        <v>995</v>
      </c>
      <c r="C489" s="377">
        <v>215</v>
      </c>
      <c r="D489" s="377">
        <v>220</v>
      </c>
    </row>
    <row r="490" s="356" customFormat="1" ht="15" spans="1:4">
      <c r="A490" s="373" t="s">
        <v>996</v>
      </c>
      <c r="B490" s="383" t="s">
        <v>997</v>
      </c>
      <c r="C490" s="377">
        <v>2669</v>
      </c>
      <c r="D490" s="377">
        <v>2880</v>
      </c>
    </row>
    <row r="491" s="356" customFormat="1" ht="15" spans="1:4">
      <c r="A491" s="373" t="s">
        <v>998</v>
      </c>
      <c r="B491" s="383" t="s">
        <v>999</v>
      </c>
      <c r="C491" s="375">
        <v>5</v>
      </c>
      <c r="D491" s="375">
        <v>0</v>
      </c>
    </row>
    <row r="492" s="356" customFormat="1" ht="15" spans="1:4">
      <c r="A492" s="373" t="s">
        <v>1000</v>
      </c>
      <c r="B492" s="383" t="s">
        <v>1001</v>
      </c>
      <c r="C492" s="377">
        <v>5</v>
      </c>
      <c r="D492" s="377"/>
    </row>
    <row r="493" s="356" customFormat="1" ht="15" spans="1:4">
      <c r="A493" s="373" t="s">
        <v>1002</v>
      </c>
      <c r="B493" s="383" t="s">
        <v>1003</v>
      </c>
      <c r="C493" s="375">
        <v>2220</v>
      </c>
      <c r="D493" s="375">
        <v>2250</v>
      </c>
    </row>
    <row r="494" s="356" customFormat="1" ht="15" spans="1:4">
      <c r="A494" s="373" t="s">
        <v>1004</v>
      </c>
      <c r="B494" s="383" t="s">
        <v>1005</v>
      </c>
      <c r="C494" s="375">
        <v>2220</v>
      </c>
      <c r="D494" s="375">
        <v>2250</v>
      </c>
    </row>
    <row r="495" s="356" customFormat="1" ht="15" spans="1:4">
      <c r="A495" s="373" t="s">
        <v>1006</v>
      </c>
      <c r="B495" s="383" t="s">
        <v>1007</v>
      </c>
      <c r="C495" s="377">
        <v>2</v>
      </c>
      <c r="D495" s="377"/>
    </row>
    <row r="496" s="356" customFormat="1" ht="15" spans="1:4">
      <c r="A496" s="373" t="s">
        <v>1008</v>
      </c>
      <c r="B496" s="383" t="s">
        <v>1009</v>
      </c>
      <c r="C496" s="377">
        <v>198</v>
      </c>
      <c r="D496" s="377">
        <v>200</v>
      </c>
    </row>
    <row r="497" s="356" customFormat="1" ht="15" spans="1:4">
      <c r="A497" s="373" t="s">
        <v>1010</v>
      </c>
      <c r="B497" s="383" t="s">
        <v>1011</v>
      </c>
      <c r="C497" s="377">
        <v>2020</v>
      </c>
      <c r="D497" s="377">
        <v>2050</v>
      </c>
    </row>
    <row r="498" s="356" customFormat="1" ht="15" spans="1:4">
      <c r="A498" s="373" t="s">
        <v>1012</v>
      </c>
      <c r="B498" s="383" t="s">
        <v>1013</v>
      </c>
      <c r="C498" s="375">
        <v>4445</v>
      </c>
      <c r="D498" s="375">
        <v>4500</v>
      </c>
    </row>
    <row r="499" s="356" customFormat="1" ht="15" spans="1:4">
      <c r="A499" s="373" t="s">
        <v>1014</v>
      </c>
      <c r="B499" s="383" t="s">
        <v>1015</v>
      </c>
      <c r="C499" s="375">
        <v>2853</v>
      </c>
      <c r="D499" s="375">
        <v>2210</v>
      </c>
    </row>
    <row r="500" s="356" customFormat="1" ht="15" spans="1:4">
      <c r="A500" s="373" t="s">
        <v>1016</v>
      </c>
      <c r="B500" s="383" t="s">
        <v>131</v>
      </c>
      <c r="C500" s="377">
        <v>1022</v>
      </c>
      <c r="D500" s="377">
        <v>985</v>
      </c>
    </row>
    <row r="501" s="356" customFormat="1" ht="15" spans="1:4">
      <c r="A501" s="373" t="s">
        <v>1017</v>
      </c>
      <c r="B501" s="383" t="s">
        <v>1018</v>
      </c>
      <c r="C501" s="377">
        <v>150</v>
      </c>
      <c r="D501" s="377">
        <v>150</v>
      </c>
    </row>
    <row r="502" s="356" customFormat="1" ht="15" spans="1:4">
      <c r="A502" s="373" t="s">
        <v>1019</v>
      </c>
      <c r="B502" s="383" t="s">
        <v>1020</v>
      </c>
      <c r="C502" s="377">
        <v>148</v>
      </c>
      <c r="D502" s="377"/>
    </row>
    <row r="503" s="356" customFormat="1" ht="15" spans="1:4">
      <c r="A503" s="373" t="s">
        <v>1021</v>
      </c>
      <c r="B503" s="383" t="s">
        <v>1022</v>
      </c>
      <c r="C503" s="377">
        <v>1533</v>
      </c>
      <c r="D503" s="377">
        <v>1075</v>
      </c>
    </row>
    <row r="504" s="356" customFormat="1" ht="15" spans="1:4">
      <c r="A504" s="373" t="s">
        <v>1023</v>
      </c>
      <c r="B504" s="383" t="s">
        <v>1024</v>
      </c>
      <c r="C504" s="375">
        <v>959</v>
      </c>
      <c r="D504" s="375">
        <v>1050</v>
      </c>
    </row>
    <row r="505" s="356" customFormat="1" ht="15" spans="1:4">
      <c r="A505" s="373" t="s">
        <v>1025</v>
      </c>
      <c r="B505" s="383" t="s">
        <v>131</v>
      </c>
      <c r="C505" s="377">
        <v>111</v>
      </c>
      <c r="D505" s="377">
        <v>100</v>
      </c>
    </row>
    <row r="506" s="356" customFormat="1" ht="15" spans="1:4">
      <c r="A506" s="373" t="s">
        <v>1026</v>
      </c>
      <c r="B506" s="383" t="s">
        <v>133</v>
      </c>
      <c r="C506" s="377">
        <v>200</v>
      </c>
      <c r="D506" s="377">
        <v>100</v>
      </c>
    </row>
    <row r="507" s="356" customFormat="1" ht="15" spans="1:4">
      <c r="A507" s="373" t="s">
        <v>1027</v>
      </c>
      <c r="B507" s="383" t="s">
        <v>1028</v>
      </c>
      <c r="C507" s="377">
        <v>497</v>
      </c>
      <c r="D507" s="377">
        <v>500</v>
      </c>
    </row>
    <row r="508" s="356" customFormat="1" ht="15" spans="1:4">
      <c r="A508" s="373" t="s">
        <v>1029</v>
      </c>
      <c r="B508" s="383" t="s">
        <v>1030</v>
      </c>
      <c r="C508" s="377">
        <v>151</v>
      </c>
      <c r="D508" s="377">
        <v>350</v>
      </c>
    </row>
    <row r="509" s="356" customFormat="1" ht="15" spans="1:4">
      <c r="A509" s="373" t="s">
        <v>1031</v>
      </c>
      <c r="B509" s="383" t="s">
        <v>1032</v>
      </c>
      <c r="C509" s="375">
        <v>239</v>
      </c>
      <c r="D509" s="375">
        <v>240</v>
      </c>
    </row>
    <row r="510" s="356" customFormat="1" ht="15" spans="1:4">
      <c r="A510" s="373" t="s">
        <v>1033</v>
      </c>
      <c r="B510" s="383" t="s">
        <v>1034</v>
      </c>
      <c r="C510" s="377">
        <v>239</v>
      </c>
      <c r="D510" s="377">
        <v>240</v>
      </c>
    </row>
    <row r="511" s="356" customFormat="1" ht="15" spans="1:4">
      <c r="A511" s="373" t="s">
        <v>1035</v>
      </c>
      <c r="B511" s="383" t="s">
        <v>1036</v>
      </c>
      <c r="C511" s="375">
        <v>385</v>
      </c>
      <c r="D511" s="375">
        <v>400</v>
      </c>
    </row>
    <row r="512" s="356" customFormat="1" ht="15" spans="1:4">
      <c r="A512" s="373" t="s">
        <v>1037</v>
      </c>
      <c r="B512" s="383" t="s">
        <v>1038</v>
      </c>
      <c r="C512" s="377">
        <v>377</v>
      </c>
      <c r="D512" s="377">
        <v>400</v>
      </c>
    </row>
    <row r="513" s="356" customFormat="1" ht="15" spans="1:4">
      <c r="A513" s="373" t="s">
        <v>1039</v>
      </c>
      <c r="B513" s="383" t="s">
        <v>1040</v>
      </c>
      <c r="C513" s="377">
        <v>8</v>
      </c>
      <c r="D513" s="377"/>
    </row>
    <row r="514" s="356" customFormat="1" ht="15" spans="1:4">
      <c r="A514" s="373" t="s">
        <v>1041</v>
      </c>
      <c r="B514" s="384" t="s">
        <v>1042</v>
      </c>
      <c r="C514" s="375">
        <v>9</v>
      </c>
      <c r="D514" s="375">
        <v>600</v>
      </c>
    </row>
    <row r="515" s="356" customFormat="1" ht="15" spans="1:4">
      <c r="A515" s="373" t="s">
        <v>1043</v>
      </c>
      <c r="B515" s="385"/>
      <c r="C515" s="377">
        <v>9</v>
      </c>
      <c r="D515" s="377">
        <v>600</v>
      </c>
    </row>
    <row r="516" s="356" customFormat="1" ht="15" spans="1:4">
      <c r="A516" s="386" t="s">
        <v>1044</v>
      </c>
      <c r="B516" s="384" t="s">
        <v>1045</v>
      </c>
      <c r="C516" s="375">
        <v>0</v>
      </c>
      <c r="D516" s="375">
        <v>9000</v>
      </c>
    </row>
    <row r="517" s="356" customFormat="1" ht="15" spans="1:4">
      <c r="A517" s="387"/>
      <c r="B517" s="385"/>
      <c r="C517" s="377"/>
      <c r="D517" s="377">
        <v>9000</v>
      </c>
    </row>
    <row r="518" s="356" customFormat="1" ht="15" spans="1:4">
      <c r="A518" s="373" t="s">
        <v>1046</v>
      </c>
      <c r="B518" s="384" t="s">
        <v>1047</v>
      </c>
      <c r="C518" s="375">
        <v>727</v>
      </c>
      <c r="D518" s="375">
        <v>780</v>
      </c>
    </row>
    <row r="519" s="356" customFormat="1" ht="15" spans="1:4">
      <c r="A519" s="373" t="s">
        <v>1048</v>
      </c>
      <c r="B519" s="388"/>
      <c r="C519" s="375">
        <v>727</v>
      </c>
      <c r="D519" s="375">
        <v>780</v>
      </c>
    </row>
    <row r="520" s="356" customFormat="1" ht="15" spans="1:4">
      <c r="A520" s="373" t="s">
        <v>1049</v>
      </c>
      <c r="B520" s="385"/>
      <c r="C520" s="377">
        <v>727</v>
      </c>
      <c r="D520" s="377">
        <v>780</v>
      </c>
    </row>
    <row r="521" s="356" customFormat="1" ht="15" spans="1:4">
      <c r="A521" s="373" t="s">
        <v>1050</v>
      </c>
      <c r="B521" s="383" t="s">
        <v>1051</v>
      </c>
      <c r="C521" s="375">
        <v>11538</v>
      </c>
      <c r="D521" s="375">
        <v>14110</v>
      </c>
    </row>
    <row r="522" s="356" customFormat="1" ht="15" spans="1:4">
      <c r="A522" s="373" t="s">
        <v>1052</v>
      </c>
      <c r="B522" s="383" t="s">
        <v>1053</v>
      </c>
      <c r="C522" s="375">
        <v>11538</v>
      </c>
      <c r="D522" s="375">
        <v>14110</v>
      </c>
    </row>
    <row r="523" s="356" customFormat="1" ht="15" spans="1:4">
      <c r="A523" s="373" t="s">
        <v>1054</v>
      </c>
      <c r="B523" s="383" t="s">
        <v>1055</v>
      </c>
      <c r="C523" s="377">
        <v>11323</v>
      </c>
      <c r="D523" s="377">
        <v>14110</v>
      </c>
    </row>
    <row r="524" s="356" customFormat="1" ht="15" spans="1:4">
      <c r="A524" s="373" t="s">
        <v>1056</v>
      </c>
      <c r="B524" s="383" t="s">
        <v>1057</v>
      </c>
      <c r="C524" s="377">
        <v>215</v>
      </c>
      <c r="D524" s="377"/>
    </row>
  </sheetData>
  <mergeCells count="26">
    <mergeCell ref="A2:D2"/>
    <mergeCell ref="A4:A5"/>
    <mergeCell ref="A516:A517"/>
    <mergeCell ref="B4:B5"/>
    <mergeCell ref="B130:B131"/>
    <mergeCell ref="B133:B134"/>
    <mergeCell ref="B181:B182"/>
    <mergeCell ref="B195:B196"/>
    <mergeCell ref="B217:B218"/>
    <mergeCell ref="B283:B284"/>
    <mergeCell ref="B330:B331"/>
    <mergeCell ref="B346:B347"/>
    <mergeCell ref="B352:B353"/>
    <mergeCell ref="B362:B363"/>
    <mergeCell ref="B367:B368"/>
    <mergeCell ref="B369:B370"/>
    <mergeCell ref="B371:B372"/>
    <mergeCell ref="B435:B436"/>
    <mergeCell ref="B459:B460"/>
    <mergeCell ref="B467:B468"/>
    <mergeCell ref="B472:B473"/>
    <mergeCell ref="B514:B515"/>
    <mergeCell ref="B516:B517"/>
    <mergeCell ref="B518:B520"/>
    <mergeCell ref="C4:C5"/>
    <mergeCell ref="D4:D5"/>
  </mergeCells>
  <dataValidations count="1">
    <dataValidation type="decimal" operator="between" allowBlank="1" showInputMessage="1" showErrorMessage="1" sqref="C6">
      <formula1>-99999999999999</formula1>
      <formula2>99999999999999</formula2>
    </dataValidation>
  </dataValidation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D74"/>
  <sheetViews>
    <sheetView showZeros="0" view="pageBreakPreview" zoomScale="115" zoomScaleNormal="100" workbookViewId="0">
      <pane ySplit="4" topLeftCell="A37" activePane="bottomLeft" state="frozen"/>
      <selection/>
      <selection pane="bottomLeft" activeCell="B65" sqref="B65"/>
    </sheetView>
  </sheetViews>
  <sheetFormatPr defaultColWidth="9" defaultRowHeight="14.25" outlineLevelCol="3"/>
  <cols>
    <col min="1" max="1" width="9.25" style="182" customWidth="1"/>
    <col min="2" max="2" width="32.5" style="336" customWidth="1"/>
    <col min="3" max="3" width="17.375" style="337" customWidth="1"/>
    <col min="4" max="4" width="18.25" style="338" customWidth="1"/>
    <col min="5" max="16384" width="9" style="1"/>
  </cols>
  <sheetData>
    <row r="1" spans="1:3">
      <c r="A1" s="140" t="s">
        <v>1058</v>
      </c>
      <c r="B1" s="180"/>
      <c r="C1" s="145"/>
    </row>
    <row r="2" ht="22.5" spans="1:4">
      <c r="A2" s="339" t="s">
        <v>1059</v>
      </c>
      <c r="B2" s="339"/>
      <c r="C2" s="340"/>
      <c r="D2" s="341"/>
    </row>
    <row r="3" spans="1:4">
      <c r="A3" s="342"/>
      <c r="B3" s="343"/>
      <c r="C3" s="145"/>
      <c r="D3" s="338" t="s">
        <v>37</v>
      </c>
    </row>
    <row r="4" spans="1:4">
      <c r="A4" s="344" t="s">
        <v>121</v>
      </c>
      <c r="B4" s="271" t="s">
        <v>1060</v>
      </c>
      <c r="C4" s="345" t="s">
        <v>1061</v>
      </c>
      <c r="D4" s="346" t="s">
        <v>69</v>
      </c>
    </row>
    <row r="5" spans="1:4">
      <c r="A5" s="347" t="s">
        <v>1062</v>
      </c>
      <c r="B5" s="348"/>
      <c r="C5" s="349">
        <f>C6+C11+C22+C30+C37+C41+C44+C48+C53+C59+C63+C69</f>
        <v>700957</v>
      </c>
      <c r="D5" s="350">
        <v>719888</v>
      </c>
    </row>
    <row r="6" spans="1:4">
      <c r="A6" s="351">
        <v>501</v>
      </c>
      <c r="B6" s="352" t="s">
        <v>1063</v>
      </c>
      <c r="C6" s="349">
        <f>SUM(C7:C10)</f>
        <v>156982</v>
      </c>
      <c r="D6" s="353">
        <f>SUM(D7:D10)</f>
        <v>167093</v>
      </c>
    </row>
    <row r="7" spans="1:4">
      <c r="A7" s="351">
        <v>50101</v>
      </c>
      <c r="B7" s="352" t="s">
        <v>1064</v>
      </c>
      <c r="C7" s="349">
        <v>115689</v>
      </c>
      <c r="D7" s="353">
        <v>123011.707885699</v>
      </c>
    </row>
    <row r="8" spans="1:4">
      <c r="A8" s="351">
        <v>50102</v>
      </c>
      <c r="B8" s="352" t="s">
        <v>1065</v>
      </c>
      <c r="C8" s="349">
        <v>27264</v>
      </c>
      <c r="D8" s="353">
        <v>30098.2813948921</v>
      </c>
    </row>
    <row r="9" spans="1:4">
      <c r="A9" s="351">
        <v>50103</v>
      </c>
      <c r="B9" s="352" t="s">
        <v>1066</v>
      </c>
      <c r="C9" s="349">
        <v>9748</v>
      </c>
      <c r="D9" s="353">
        <v>9725.45247689167</v>
      </c>
    </row>
    <row r="10" spans="1:4">
      <c r="A10" s="351">
        <v>50199</v>
      </c>
      <c r="B10" s="352" t="s">
        <v>1067</v>
      </c>
      <c r="C10" s="349">
        <v>4281</v>
      </c>
      <c r="D10" s="353">
        <v>4257.55824251695</v>
      </c>
    </row>
    <row r="11" spans="1:4">
      <c r="A11" s="351">
        <v>502</v>
      </c>
      <c r="B11" s="352" t="s">
        <v>1068</v>
      </c>
      <c r="C11" s="349">
        <f>SUM(C12:C21)</f>
        <v>143040</v>
      </c>
      <c r="D11" s="353">
        <f>SUM(D12:D21)</f>
        <v>264118</v>
      </c>
    </row>
    <row r="12" spans="1:4">
      <c r="A12" s="351">
        <v>50201</v>
      </c>
      <c r="B12" s="352" t="s">
        <v>1069</v>
      </c>
      <c r="C12" s="349">
        <v>10551</v>
      </c>
      <c r="D12" s="353">
        <v>19637.8266273811</v>
      </c>
    </row>
    <row r="13" spans="1:4">
      <c r="A13" s="351">
        <v>50202</v>
      </c>
      <c r="B13" s="352" t="s">
        <v>1070</v>
      </c>
      <c r="C13" s="349">
        <v>357</v>
      </c>
      <c r="D13" s="353">
        <v>646.08829656023</v>
      </c>
    </row>
    <row r="14" spans="1:4">
      <c r="A14" s="351">
        <v>50203</v>
      </c>
      <c r="B14" s="352" t="s">
        <v>1071</v>
      </c>
      <c r="C14" s="349">
        <v>1033</v>
      </c>
      <c r="D14" s="353">
        <v>2050.47070028779</v>
      </c>
    </row>
    <row r="15" spans="1:4">
      <c r="A15" s="351">
        <v>50204</v>
      </c>
      <c r="B15" s="352" t="s">
        <v>1072</v>
      </c>
      <c r="C15" s="349">
        <v>62</v>
      </c>
      <c r="D15" s="353">
        <v>112.205810607099</v>
      </c>
    </row>
    <row r="16" spans="1:4">
      <c r="A16" s="351">
        <v>50205</v>
      </c>
      <c r="B16" s="352" t="s">
        <v>1073</v>
      </c>
      <c r="C16" s="349">
        <v>6213</v>
      </c>
      <c r="D16" s="353">
        <v>11425.085199397</v>
      </c>
    </row>
    <row r="17" spans="1:4">
      <c r="A17" s="351">
        <v>50206</v>
      </c>
      <c r="B17" s="352" t="s">
        <v>1074</v>
      </c>
      <c r="C17" s="349">
        <v>331</v>
      </c>
      <c r="D17" s="353">
        <v>599.034246950802</v>
      </c>
    </row>
    <row r="18" spans="1:4">
      <c r="A18" s="351">
        <v>50207</v>
      </c>
      <c r="B18" s="352" t="s">
        <v>1075</v>
      </c>
      <c r="C18" s="349"/>
      <c r="D18" s="353">
        <v>0</v>
      </c>
    </row>
    <row r="19" spans="1:4">
      <c r="A19" s="351">
        <v>50208</v>
      </c>
      <c r="B19" s="352" t="s">
        <v>1076</v>
      </c>
      <c r="C19" s="349">
        <v>759</v>
      </c>
      <c r="D19" s="353">
        <v>1373.61629436755</v>
      </c>
    </row>
    <row r="20" spans="1:4">
      <c r="A20" s="351">
        <v>50209</v>
      </c>
      <c r="B20" s="352" t="s">
        <v>1077</v>
      </c>
      <c r="C20" s="349">
        <v>584</v>
      </c>
      <c r="D20" s="353">
        <v>1056.90634507332</v>
      </c>
    </row>
    <row r="21" spans="1:4">
      <c r="A21" s="351">
        <v>50299</v>
      </c>
      <c r="B21" s="352" t="s">
        <v>1078</v>
      </c>
      <c r="C21" s="349">
        <v>123150</v>
      </c>
      <c r="D21" s="353">
        <v>227216.766479375</v>
      </c>
    </row>
    <row r="22" spans="1:4">
      <c r="A22" s="351">
        <v>503</v>
      </c>
      <c r="B22" s="352" t="s">
        <v>1079</v>
      </c>
      <c r="C22" s="349">
        <f>SUM(C23:C29)</f>
        <v>68137</v>
      </c>
      <c r="D22" s="353">
        <f>SUM(D23:D29)</f>
        <v>52695</v>
      </c>
    </row>
    <row r="23" spans="1:4">
      <c r="A23" s="351">
        <v>50301</v>
      </c>
      <c r="B23" s="352" t="s">
        <v>1080</v>
      </c>
      <c r="C23" s="349">
        <v>773</v>
      </c>
      <c r="D23" s="353">
        <v>572.602654033766</v>
      </c>
    </row>
    <row r="24" spans="1:4">
      <c r="A24" s="351">
        <v>50302</v>
      </c>
      <c r="B24" s="352" t="s">
        <v>1081</v>
      </c>
      <c r="C24" s="349">
        <v>16752</v>
      </c>
      <c r="D24" s="353">
        <v>13890.6144481775</v>
      </c>
    </row>
    <row r="25" spans="1:4">
      <c r="A25" s="351">
        <v>50303</v>
      </c>
      <c r="B25" s="352" t="s">
        <v>1082</v>
      </c>
      <c r="C25" s="349">
        <v>97</v>
      </c>
      <c r="D25" s="353">
        <v>71.853114413034</v>
      </c>
    </row>
    <row r="26" spans="1:4">
      <c r="A26" s="351">
        <v>50305</v>
      </c>
      <c r="B26" s="352" t="s">
        <v>1083</v>
      </c>
      <c r="C26" s="349"/>
      <c r="D26" s="353">
        <v>0</v>
      </c>
    </row>
    <row r="27" spans="1:4">
      <c r="A27" s="351">
        <v>50306</v>
      </c>
      <c r="B27" s="352" t="s">
        <v>1084</v>
      </c>
      <c r="C27" s="349">
        <v>1282</v>
      </c>
      <c r="D27" s="353">
        <v>949.646316262985</v>
      </c>
    </row>
    <row r="28" spans="1:4">
      <c r="A28" s="351">
        <v>50307</v>
      </c>
      <c r="B28" s="352" t="s">
        <v>1085</v>
      </c>
      <c r="C28" s="349">
        <v>3716</v>
      </c>
      <c r="D28" s="353">
        <v>2752.64096040035</v>
      </c>
    </row>
    <row r="29" spans="1:4">
      <c r="A29" s="351">
        <v>50399</v>
      </c>
      <c r="B29" s="352" t="s">
        <v>1086</v>
      </c>
      <c r="C29" s="349">
        <v>45517</v>
      </c>
      <c r="D29" s="353">
        <v>34457.6425067124</v>
      </c>
    </row>
    <row r="30" spans="1:4">
      <c r="A30" s="351">
        <v>504</v>
      </c>
      <c r="B30" s="352" t="s">
        <v>1087</v>
      </c>
      <c r="C30" s="349">
        <f>SUM(C31:C36)</f>
        <v>14495</v>
      </c>
      <c r="D30" s="353">
        <f>SUM(D31:D36)</f>
        <v>7500</v>
      </c>
    </row>
    <row r="31" spans="1:4">
      <c r="A31" s="351">
        <v>50401</v>
      </c>
      <c r="B31" s="352" t="s">
        <v>1080</v>
      </c>
      <c r="C31" s="349">
        <v>126</v>
      </c>
      <c r="D31" s="353">
        <v>59.8290598290598</v>
      </c>
    </row>
    <row r="32" spans="1:4">
      <c r="A32" s="351">
        <v>50402</v>
      </c>
      <c r="B32" s="352" t="s">
        <v>1081</v>
      </c>
      <c r="C32" s="349">
        <v>10350</v>
      </c>
      <c r="D32" s="353">
        <v>5531.8138651472</v>
      </c>
    </row>
    <row r="33" spans="1:4">
      <c r="A33" s="351">
        <v>50403</v>
      </c>
      <c r="B33" s="352" t="s">
        <v>1082</v>
      </c>
      <c r="C33" s="349"/>
      <c r="D33" s="353"/>
    </row>
    <row r="34" spans="1:4">
      <c r="A34" s="351">
        <v>50404</v>
      </c>
      <c r="B34" s="352" t="s">
        <v>1084</v>
      </c>
      <c r="C34" s="349"/>
      <c r="D34" s="353"/>
    </row>
    <row r="35" spans="1:4">
      <c r="A35" s="351">
        <v>50405</v>
      </c>
      <c r="B35" s="352" t="s">
        <v>1085</v>
      </c>
      <c r="C35" s="349"/>
      <c r="D35" s="353"/>
    </row>
    <row r="36" spans="1:4">
      <c r="A36" s="351">
        <v>50499</v>
      </c>
      <c r="B36" s="352" t="s">
        <v>1086</v>
      </c>
      <c r="C36" s="349">
        <v>4019</v>
      </c>
      <c r="D36" s="353">
        <v>1908.35707502374</v>
      </c>
    </row>
    <row r="37" spans="1:4">
      <c r="A37" s="351">
        <v>505</v>
      </c>
      <c r="B37" s="352" t="s">
        <v>1088</v>
      </c>
      <c r="C37" s="349">
        <f>SUM(C38:C40)</f>
        <v>113076</v>
      </c>
      <c r="D37" s="353">
        <f>SUM(D38:D40)</f>
        <v>55477</v>
      </c>
    </row>
    <row r="38" spans="1:4">
      <c r="A38" s="351">
        <v>50501</v>
      </c>
      <c r="B38" s="352" t="s">
        <v>1089</v>
      </c>
      <c r="C38" s="349">
        <v>66654</v>
      </c>
      <c r="D38" s="353">
        <v>32744.1855751652</v>
      </c>
    </row>
    <row r="39" spans="1:4">
      <c r="A39" s="351">
        <v>50502</v>
      </c>
      <c r="B39" s="352" t="s">
        <v>1090</v>
      </c>
      <c r="C39" s="349">
        <v>8058</v>
      </c>
      <c r="D39" s="353">
        <v>3929.06822176909</v>
      </c>
    </row>
    <row r="40" spans="1:4">
      <c r="A40" s="351">
        <v>50599</v>
      </c>
      <c r="B40" s="352" t="s">
        <v>1091</v>
      </c>
      <c r="C40" s="349">
        <v>38364</v>
      </c>
      <c r="D40" s="353">
        <v>18803.7462030657</v>
      </c>
    </row>
    <row r="41" spans="1:4">
      <c r="A41" s="351">
        <v>506</v>
      </c>
      <c r="B41" s="352" t="s">
        <v>1092</v>
      </c>
      <c r="C41" s="349">
        <f>SUM(C42:C43)</f>
        <v>3979</v>
      </c>
      <c r="D41" s="353">
        <f>SUM(D42:D43)</f>
        <v>0</v>
      </c>
    </row>
    <row r="42" spans="1:4">
      <c r="A42" s="351">
        <v>50601</v>
      </c>
      <c r="B42" s="352" t="s">
        <v>1093</v>
      </c>
      <c r="C42" s="349">
        <v>3791</v>
      </c>
      <c r="D42" s="353"/>
    </row>
    <row r="43" spans="1:4">
      <c r="A43" s="351">
        <v>50602</v>
      </c>
      <c r="B43" s="352" t="s">
        <v>1094</v>
      </c>
      <c r="C43" s="349">
        <v>188</v>
      </c>
      <c r="D43" s="353"/>
    </row>
    <row r="44" spans="1:4">
      <c r="A44" s="351">
        <v>507</v>
      </c>
      <c r="B44" s="352" t="s">
        <v>1095</v>
      </c>
      <c r="C44" s="349">
        <f>SUM(C45:C47)</f>
        <v>7861</v>
      </c>
      <c r="D44" s="353">
        <f>SUM(D45:D47)</f>
        <v>9843</v>
      </c>
    </row>
    <row r="45" spans="1:4">
      <c r="A45" s="351">
        <v>50701</v>
      </c>
      <c r="B45" s="352" t="s">
        <v>1096</v>
      </c>
      <c r="C45" s="349"/>
      <c r="D45" s="353"/>
    </row>
    <row r="46" spans="1:4">
      <c r="A46" s="351">
        <v>50702</v>
      </c>
      <c r="B46" s="352" t="s">
        <v>1097</v>
      </c>
      <c r="C46" s="349">
        <v>232</v>
      </c>
      <c r="D46" s="353">
        <v>290.494339142603</v>
      </c>
    </row>
    <row r="47" spans="1:4">
      <c r="A47" s="351">
        <v>50799</v>
      </c>
      <c r="B47" s="352" t="s">
        <v>1098</v>
      </c>
      <c r="C47" s="349">
        <v>7629</v>
      </c>
      <c r="D47" s="353">
        <v>9552.5056608574</v>
      </c>
    </row>
    <row r="48" spans="1:4">
      <c r="A48" s="351">
        <v>508</v>
      </c>
      <c r="B48" s="352" t="s">
        <v>1099</v>
      </c>
      <c r="C48" s="349">
        <f>SUM(C49:C52)</f>
        <v>0</v>
      </c>
      <c r="D48" s="353">
        <f>SUM(D49:D52)</f>
        <v>0</v>
      </c>
    </row>
    <row r="49" spans="1:4">
      <c r="A49" s="351">
        <v>50803</v>
      </c>
      <c r="B49" s="352" t="s">
        <v>1100</v>
      </c>
      <c r="C49" s="349"/>
      <c r="D49" s="353"/>
    </row>
    <row r="50" spans="1:4">
      <c r="A50" s="351">
        <v>50804</v>
      </c>
      <c r="B50" s="352" t="s">
        <v>1101</v>
      </c>
      <c r="C50" s="349"/>
      <c r="D50" s="353"/>
    </row>
    <row r="51" spans="1:4">
      <c r="A51" s="351">
        <v>50805</v>
      </c>
      <c r="B51" s="352" t="s">
        <v>1102</v>
      </c>
      <c r="C51" s="349"/>
      <c r="D51" s="353"/>
    </row>
    <row r="52" spans="1:4">
      <c r="A52" s="351">
        <v>50899</v>
      </c>
      <c r="B52" s="352" t="s">
        <v>1103</v>
      </c>
      <c r="C52" s="349"/>
      <c r="D52" s="353"/>
    </row>
    <row r="53" spans="1:4">
      <c r="A53" s="351">
        <v>509</v>
      </c>
      <c r="B53" s="352" t="s">
        <v>1104</v>
      </c>
      <c r="C53" s="349">
        <f>SUM(C54:C58)</f>
        <v>98404</v>
      </c>
      <c r="D53" s="353">
        <f>SUM(D54:D58)</f>
        <v>71198.0000000001</v>
      </c>
    </row>
    <row r="54" spans="1:4">
      <c r="A54" s="351">
        <v>50901</v>
      </c>
      <c r="B54" s="352" t="s">
        <v>1105</v>
      </c>
      <c r="C54" s="349">
        <v>40415</v>
      </c>
      <c r="D54" s="353">
        <v>29241.3638673225</v>
      </c>
    </row>
    <row r="55" spans="1:4">
      <c r="A55" s="351">
        <v>50902</v>
      </c>
      <c r="B55" s="352" t="s">
        <v>1106</v>
      </c>
      <c r="C55" s="349">
        <v>8434</v>
      </c>
      <c r="D55" s="353">
        <v>6102.23092557213</v>
      </c>
    </row>
    <row r="56" spans="1:4">
      <c r="A56" s="351">
        <v>50903</v>
      </c>
      <c r="B56" s="352" t="s">
        <v>1107</v>
      </c>
      <c r="C56" s="349">
        <v>11686</v>
      </c>
      <c r="D56" s="353">
        <v>8455.14235193691</v>
      </c>
    </row>
    <row r="57" spans="1:4">
      <c r="A57" s="351">
        <v>50905</v>
      </c>
      <c r="B57" s="352" t="s">
        <v>1108</v>
      </c>
      <c r="C57" s="349">
        <v>5391</v>
      </c>
      <c r="D57" s="353">
        <v>3900.53674647372</v>
      </c>
    </row>
    <row r="58" spans="1:4">
      <c r="A58" s="351">
        <v>50999</v>
      </c>
      <c r="B58" s="352" t="s">
        <v>1109</v>
      </c>
      <c r="C58" s="349">
        <v>32478</v>
      </c>
      <c r="D58" s="353">
        <v>23498.7261086948</v>
      </c>
    </row>
    <row r="59" spans="1:4">
      <c r="A59" s="351">
        <v>510</v>
      </c>
      <c r="B59" s="352" t="s">
        <v>1110</v>
      </c>
      <c r="C59" s="349">
        <f>SUM(C60:C62)</f>
        <v>57380</v>
      </c>
      <c r="D59" s="353">
        <f>SUM(D60:D62)</f>
        <v>68074</v>
      </c>
    </row>
    <row r="60" spans="1:4">
      <c r="A60" s="351">
        <v>51002</v>
      </c>
      <c r="B60" s="352" t="s">
        <v>1111</v>
      </c>
      <c r="C60" s="349">
        <v>57380</v>
      </c>
      <c r="D60" s="1">
        <v>68074</v>
      </c>
    </row>
    <row r="61" spans="1:4">
      <c r="A61" s="351">
        <v>51003</v>
      </c>
      <c r="B61" s="352" t="s">
        <v>1112</v>
      </c>
      <c r="C61" s="349"/>
      <c r="D61" s="353"/>
    </row>
    <row r="62" ht="28.5" spans="1:4">
      <c r="A62" s="351">
        <v>51004</v>
      </c>
      <c r="B62" s="352" t="s">
        <v>1113</v>
      </c>
      <c r="C62" s="349"/>
      <c r="D62" s="353"/>
    </row>
    <row r="63" spans="1:4">
      <c r="A63" s="351">
        <v>511</v>
      </c>
      <c r="B63" s="352" t="s">
        <v>1114</v>
      </c>
      <c r="C63" s="349">
        <f>SUM(C64:C67)</f>
        <v>11538</v>
      </c>
      <c r="D63" s="353">
        <f>SUM(D64:D67)</f>
        <v>14110</v>
      </c>
    </row>
    <row r="64" spans="1:4">
      <c r="A64" s="351">
        <v>51101</v>
      </c>
      <c r="B64" s="352" t="s">
        <v>1115</v>
      </c>
      <c r="C64" s="349">
        <v>11323</v>
      </c>
      <c r="D64" s="353">
        <v>14110</v>
      </c>
    </row>
    <row r="65" spans="1:4">
      <c r="A65" s="351">
        <v>51102</v>
      </c>
      <c r="B65" s="352" t="s">
        <v>1116</v>
      </c>
      <c r="C65" s="349">
        <v>215</v>
      </c>
      <c r="D65" s="353"/>
    </row>
    <row r="66" spans="1:4">
      <c r="A66" s="351">
        <v>51103</v>
      </c>
      <c r="B66" s="352" t="s">
        <v>1117</v>
      </c>
      <c r="C66" s="349"/>
      <c r="D66" s="353">
        <v>0</v>
      </c>
    </row>
    <row r="67" spans="1:4">
      <c r="A67" s="351">
        <v>51104</v>
      </c>
      <c r="B67" s="352" t="s">
        <v>1118</v>
      </c>
      <c r="C67" s="349"/>
      <c r="D67" s="353">
        <v>0</v>
      </c>
    </row>
    <row r="68" spans="1:4">
      <c r="A68" s="351">
        <v>514</v>
      </c>
      <c r="B68" s="352" t="s">
        <v>1119</v>
      </c>
      <c r="C68" s="349">
        <v>0</v>
      </c>
      <c r="D68" s="353">
        <v>9000</v>
      </c>
    </row>
    <row r="69" spans="1:4">
      <c r="A69" s="351">
        <v>599</v>
      </c>
      <c r="B69" s="352" t="s">
        <v>1120</v>
      </c>
      <c r="C69" s="349">
        <f>SUM(C70:C74)</f>
        <v>26065</v>
      </c>
      <c r="D69" s="353">
        <f>SUM(D70:D74)</f>
        <v>780</v>
      </c>
    </row>
    <row r="70" spans="1:4">
      <c r="A70" s="351">
        <v>59907</v>
      </c>
      <c r="B70" s="352" t="s">
        <v>1121</v>
      </c>
      <c r="C70" s="349"/>
      <c r="D70" s="353"/>
    </row>
    <row r="71" ht="28.5" spans="1:4">
      <c r="A71" s="351">
        <v>59908</v>
      </c>
      <c r="B71" s="352" t="s">
        <v>1122</v>
      </c>
      <c r="C71" s="349"/>
      <c r="D71" s="353"/>
    </row>
    <row r="72" spans="1:4">
      <c r="A72" s="351">
        <v>59909</v>
      </c>
      <c r="B72" s="352" t="s">
        <v>1123</v>
      </c>
      <c r="C72" s="349"/>
      <c r="D72" s="353"/>
    </row>
    <row r="73" spans="1:4">
      <c r="A73" s="351">
        <v>59910</v>
      </c>
      <c r="B73" s="352" t="s">
        <v>1124</v>
      </c>
      <c r="C73" s="349"/>
      <c r="D73" s="353"/>
    </row>
    <row r="74" spans="1:4">
      <c r="A74" s="351">
        <v>59999</v>
      </c>
      <c r="B74" s="352" t="s">
        <v>1125</v>
      </c>
      <c r="C74" s="349">
        <v>26065</v>
      </c>
      <c r="D74" s="353">
        <v>780</v>
      </c>
    </row>
  </sheetData>
  <autoFilter ref="A5:D74">
    <extLst/>
  </autoFilter>
  <mergeCells count="3">
    <mergeCell ref="A1:B1"/>
    <mergeCell ref="A2:D2"/>
    <mergeCell ref="A5:B5"/>
  </mergeCells>
  <dataValidations count="1">
    <dataValidation type="decimal" operator="between" allowBlank="1" showInputMessage="1" showErrorMessage="1" sqref="C5:C67 D6:D59 D61:D67 C68:D74">
      <formula1>-99999999999999</formula1>
      <formula2>99999999999999</formula2>
    </dataValidation>
  </dataValidation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F148"/>
  <sheetViews>
    <sheetView workbookViewId="0">
      <pane ySplit="5" topLeftCell="A6" activePane="bottomLeft" state="frozen"/>
      <selection/>
      <selection pane="bottomLeft" activeCell="F35" sqref="F35"/>
    </sheetView>
  </sheetViews>
  <sheetFormatPr defaultColWidth="10" defaultRowHeight="14.25" outlineLevelCol="5"/>
  <cols>
    <col min="1" max="1" width="5.29166666666667" style="315" customWidth="1"/>
    <col min="2" max="2" width="5.56666666666667" style="315" customWidth="1"/>
    <col min="3" max="3" width="5.83333333333333" style="315" customWidth="1"/>
    <col min="4" max="4" width="15" style="315" customWidth="1"/>
    <col min="5" max="5" width="28.5" style="315" customWidth="1"/>
    <col min="6" max="6" width="24.5" style="316" customWidth="1"/>
    <col min="7" max="7" width="10" style="315"/>
    <col min="8" max="8" width="12.625" style="315"/>
    <col min="9" max="16382" width="10" style="315"/>
    <col min="16383" max="16384" width="10" style="1"/>
  </cols>
  <sheetData>
    <row r="1" ht="16.35" customHeight="1" spans="1:4">
      <c r="A1" s="317" t="s">
        <v>1126</v>
      </c>
      <c r="B1" s="318"/>
      <c r="D1" s="319"/>
    </row>
    <row r="2" s="181" customFormat="1" ht="32" customHeight="1" spans="1:6">
      <c r="A2" s="320" t="s">
        <v>1127</v>
      </c>
      <c r="B2" s="320"/>
      <c r="C2" s="321"/>
      <c r="D2" s="321"/>
      <c r="E2" s="321"/>
      <c r="F2" s="322"/>
    </row>
    <row r="3" ht="15" customHeight="1" spans="1:6">
      <c r="A3" s="323"/>
      <c r="B3" s="324"/>
      <c r="C3" s="325"/>
      <c r="D3" s="325"/>
      <c r="E3" s="325"/>
      <c r="F3" s="326" t="s">
        <v>37</v>
      </c>
    </row>
    <row r="4" ht="27" customHeight="1" spans="1:6">
      <c r="A4" s="327" t="s">
        <v>122</v>
      </c>
      <c r="B4" s="327"/>
      <c r="C4" s="305"/>
      <c r="D4" s="305" t="s">
        <v>1128</v>
      </c>
      <c r="E4" s="305" t="s">
        <v>1129</v>
      </c>
      <c r="F4" s="328" t="s">
        <v>1130</v>
      </c>
    </row>
    <row r="5" ht="20" customHeight="1" spans="1:6">
      <c r="A5" s="305" t="s">
        <v>1131</v>
      </c>
      <c r="B5" s="305" t="s">
        <v>1132</v>
      </c>
      <c r="C5" s="305" t="s">
        <v>1133</v>
      </c>
      <c r="D5" s="305" t="s">
        <v>1062</v>
      </c>
      <c r="E5" s="305"/>
      <c r="F5" s="329">
        <v>215982.04</v>
      </c>
    </row>
    <row r="6" s="315" customFormat="1" ht="22.75" customHeight="1" spans="1:6">
      <c r="A6" s="330" t="s">
        <v>126</v>
      </c>
      <c r="B6" s="331"/>
      <c r="C6" s="331"/>
      <c r="D6" s="332" t="s">
        <v>126</v>
      </c>
      <c r="E6" s="332" t="s">
        <v>127</v>
      </c>
      <c r="F6" s="333">
        <v>54550.093497</v>
      </c>
    </row>
    <row r="7" s="315" customFormat="1" ht="22.75" customHeight="1" spans="1:6">
      <c r="A7" s="330" t="s">
        <v>126</v>
      </c>
      <c r="B7" s="330" t="s">
        <v>1134</v>
      </c>
      <c r="C7" s="331"/>
      <c r="D7" s="332" t="s">
        <v>1135</v>
      </c>
      <c r="E7" s="332" t="s">
        <v>1136</v>
      </c>
      <c r="F7" s="333">
        <v>1645.410732</v>
      </c>
    </row>
    <row r="8" s="315" customFormat="1" ht="22.75" customHeight="1" spans="1:6">
      <c r="A8" s="330" t="s">
        <v>126</v>
      </c>
      <c r="B8" s="330" t="s">
        <v>1134</v>
      </c>
      <c r="C8" s="330" t="s">
        <v>1134</v>
      </c>
      <c r="D8" s="334" t="s">
        <v>1137</v>
      </c>
      <c r="E8" s="334" t="s">
        <v>1138</v>
      </c>
      <c r="F8" s="335">
        <v>1645.410732</v>
      </c>
    </row>
    <row r="9" s="315" customFormat="1" ht="22.75" customHeight="1" spans="1:6">
      <c r="A9" s="330" t="s">
        <v>126</v>
      </c>
      <c r="B9" s="330" t="s">
        <v>1139</v>
      </c>
      <c r="C9" s="331"/>
      <c r="D9" s="332" t="s">
        <v>1140</v>
      </c>
      <c r="E9" s="332" t="s">
        <v>1141</v>
      </c>
      <c r="F9" s="333">
        <v>412.313198</v>
      </c>
    </row>
    <row r="10" s="315" customFormat="1" ht="22.75" customHeight="1" spans="1:6">
      <c r="A10" s="330" t="s">
        <v>126</v>
      </c>
      <c r="B10" s="330" t="s">
        <v>1139</v>
      </c>
      <c r="C10" s="330" t="s">
        <v>1134</v>
      </c>
      <c r="D10" s="334" t="s">
        <v>1142</v>
      </c>
      <c r="E10" s="334" t="s">
        <v>1138</v>
      </c>
      <c r="F10" s="335">
        <v>399.013198</v>
      </c>
    </row>
    <row r="11" s="315" customFormat="1" ht="22.75" customHeight="1" spans="1:6">
      <c r="A11" s="330" t="s">
        <v>126</v>
      </c>
      <c r="B11" s="330" t="s">
        <v>1139</v>
      </c>
      <c r="C11" s="330" t="s">
        <v>1143</v>
      </c>
      <c r="D11" s="334" t="s">
        <v>1144</v>
      </c>
      <c r="E11" s="334" t="s">
        <v>1145</v>
      </c>
      <c r="F11" s="335">
        <v>10</v>
      </c>
    </row>
    <row r="12" s="315" customFormat="1" ht="22.75" customHeight="1" spans="1:6">
      <c r="A12" s="330" t="s">
        <v>126</v>
      </c>
      <c r="B12" s="330" t="s">
        <v>1139</v>
      </c>
      <c r="C12" s="330" t="s">
        <v>1146</v>
      </c>
      <c r="D12" s="334" t="s">
        <v>1147</v>
      </c>
      <c r="E12" s="334" t="s">
        <v>1148</v>
      </c>
      <c r="F12" s="335">
        <v>3.3</v>
      </c>
    </row>
    <row r="13" s="315" customFormat="1" ht="22.75" customHeight="1" spans="1:6">
      <c r="A13" s="330" t="s">
        <v>126</v>
      </c>
      <c r="B13" s="330" t="s">
        <v>1149</v>
      </c>
      <c r="C13" s="331"/>
      <c r="D13" s="332" t="s">
        <v>1150</v>
      </c>
      <c r="E13" s="332" t="s">
        <v>1151</v>
      </c>
      <c r="F13" s="333">
        <v>39429.917305</v>
      </c>
    </row>
    <row r="14" s="315" customFormat="1" ht="22.75" customHeight="1" spans="1:6">
      <c r="A14" s="330" t="s">
        <v>126</v>
      </c>
      <c r="B14" s="330" t="s">
        <v>1149</v>
      </c>
      <c r="C14" s="330" t="s">
        <v>1134</v>
      </c>
      <c r="D14" s="334" t="s">
        <v>1152</v>
      </c>
      <c r="E14" s="334" t="s">
        <v>1138</v>
      </c>
      <c r="F14" s="335">
        <v>39429.917305</v>
      </c>
    </row>
    <row r="15" s="315" customFormat="1" ht="22.75" customHeight="1" spans="1:6">
      <c r="A15" s="330" t="s">
        <v>126</v>
      </c>
      <c r="B15" s="330" t="s">
        <v>1143</v>
      </c>
      <c r="C15" s="331"/>
      <c r="D15" s="332" t="s">
        <v>1153</v>
      </c>
      <c r="E15" s="332" t="s">
        <v>1154</v>
      </c>
      <c r="F15" s="333">
        <v>1380.691907</v>
      </c>
    </row>
    <row r="16" s="315" customFormat="1" ht="22.75" customHeight="1" spans="1:6">
      <c r="A16" s="330" t="s">
        <v>126</v>
      </c>
      <c r="B16" s="330" t="s">
        <v>1143</v>
      </c>
      <c r="C16" s="330" t="s">
        <v>1134</v>
      </c>
      <c r="D16" s="334" t="s">
        <v>1155</v>
      </c>
      <c r="E16" s="334" t="s">
        <v>1138</v>
      </c>
      <c r="F16" s="335">
        <v>1235.434149</v>
      </c>
    </row>
    <row r="17" s="315" customFormat="1" ht="22.75" customHeight="1" spans="1:6">
      <c r="A17" s="330" t="s">
        <v>126</v>
      </c>
      <c r="B17" s="330" t="s">
        <v>1143</v>
      </c>
      <c r="C17" s="330" t="s">
        <v>1149</v>
      </c>
      <c r="D17" s="334" t="s">
        <v>1156</v>
      </c>
      <c r="E17" s="334" t="s">
        <v>1157</v>
      </c>
      <c r="F17" s="335">
        <v>145.257758</v>
      </c>
    </row>
    <row r="18" s="315" customFormat="1" ht="22.75" customHeight="1" spans="1:6">
      <c r="A18" s="330" t="s">
        <v>126</v>
      </c>
      <c r="B18" s="330" t="s">
        <v>1158</v>
      </c>
      <c r="C18" s="331"/>
      <c r="D18" s="332" t="s">
        <v>1159</v>
      </c>
      <c r="E18" s="332" t="s">
        <v>1160</v>
      </c>
      <c r="F18" s="333">
        <v>328.358601</v>
      </c>
    </row>
    <row r="19" s="315" customFormat="1" ht="22.75" customHeight="1" spans="1:6">
      <c r="A19" s="330" t="s">
        <v>126</v>
      </c>
      <c r="B19" s="330" t="s">
        <v>1158</v>
      </c>
      <c r="C19" s="330" t="s">
        <v>1134</v>
      </c>
      <c r="D19" s="334" t="s">
        <v>1161</v>
      </c>
      <c r="E19" s="334" t="s">
        <v>1138</v>
      </c>
      <c r="F19" s="335">
        <v>328.358601</v>
      </c>
    </row>
    <row r="20" s="315" customFormat="1" ht="22.75" customHeight="1" spans="1:6">
      <c r="A20" s="330" t="s">
        <v>126</v>
      </c>
      <c r="B20" s="330" t="s">
        <v>1162</v>
      </c>
      <c r="C20" s="331"/>
      <c r="D20" s="332" t="s">
        <v>1163</v>
      </c>
      <c r="E20" s="332" t="s">
        <v>1164</v>
      </c>
      <c r="F20" s="333">
        <v>1258.195837</v>
      </c>
    </row>
    <row r="21" s="315" customFormat="1" ht="22.75" customHeight="1" spans="1:6">
      <c r="A21" s="330" t="s">
        <v>126</v>
      </c>
      <c r="B21" s="330" t="s">
        <v>1162</v>
      </c>
      <c r="C21" s="330" t="s">
        <v>1134</v>
      </c>
      <c r="D21" s="334" t="s">
        <v>1165</v>
      </c>
      <c r="E21" s="334" t="s">
        <v>1138</v>
      </c>
      <c r="F21" s="335">
        <v>1258.195837</v>
      </c>
    </row>
    <row r="22" s="315" customFormat="1" ht="22.75" customHeight="1" spans="1:6">
      <c r="A22" s="330" t="s">
        <v>126</v>
      </c>
      <c r="B22" s="330" t="s">
        <v>1166</v>
      </c>
      <c r="C22" s="331"/>
      <c r="D22" s="332" t="s">
        <v>1167</v>
      </c>
      <c r="E22" s="332" t="s">
        <v>1168</v>
      </c>
      <c r="F22" s="333">
        <v>491.467173</v>
      </c>
    </row>
    <row r="23" s="315" customFormat="1" ht="22.75" customHeight="1" spans="1:6">
      <c r="A23" s="330" t="s">
        <v>126</v>
      </c>
      <c r="B23" s="330" t="s">
        <v>1166</v>
      </c>
      <c r="C23" s="330" t="s">
        <v>1134</v>
      </c>
      <c r="D23" s="334" t="s">
        <v>1169</v>
      </c>
      <c r="E23" s="334" t="s">
        <v>1138</v>
      </c>
      <c r="F23" s="335">
        <v>491.467173</v>
      </c>
    </row>
    <row r="24" s="315" customFormat="1" ht="22.75" customHeight="1" spans="1:6">
      <c r="A24" s="330" t="s">
        <v>126</v>
      </c>
      <c r="B24" s="330" t="s">
        <v>1170</v>
      </c>
      <c r="C24" s="331"/>
      <c r="D24" s="332" t="s">
        <v>1171</v>
      </c>
      <c r="E24" s="332" t="s">
        <v>1172</v>
      </c>
      <c r="F24" s="333">
        <v>2090.545768</v>
      </c>
    </row>
    <row r="25" s="315" customFormat="1" ht="22.75" customHeight="1" spans="1:6">
      <c r="A25" s="330" t="s">
        <v>126</v>
      </c>
      <c r="B25" s="330" t="s">
        <v>1170</v>
      </c>
      <c r="C25" s="330" t="s">
        <v>1134</v>
      </c>
      <c r="D25" s="334" t="s">
        <v>1173</v>
      </c>
      <c r="E25" s="334" t="s">
        <v>1138</v>
      </c>
      <c r="F25" s="335">
        <v>2090.545768</v>
      </c>
    </row>
    <row r="26" s="315" customFormat="1" ht="22.75" customHeight="1" spans="1:6">
      <c r="A26" s="330" t="s">
        <v>126</v>
      </c>
      <c r="B26" s="330" t="s">
        <v>1174</v>
      </c>
      <c r="C26" s="331"/>
      <c r="D26" s="332" t="s">
        <v>1175</v>
      </c>
      <c r="E26" s="332" t="s">
        <v>1176</v>
      </c>
      <c r="F26" s="333">
        <v>538.284954</v>
      </c>
    </row>
    <row r="27" s="315" customFormat="1" ht="22.75" customHeight="1" spans="1:6">
      <c r="A27" s="330" t="s">
        <v>126</v>
      </c>
      <c r="B27" s="330" t="s">
        <v>1174</v>
      </c>
      <c r="C27" s="330" t="s">
        <v>1134</v>
      </c>
      <c r="D27" s="334" t="s">
        <v>1177</v>
      </c>
      <c r="E27" s="334" t="s">
        <v>1138</v>
      </c>
      <c r="F27" s="335">
        <v>538.284954</v>
      </c>
    </row>
    <row r="28" s="315" customFormat="1" ht="22.75" customHeight="1" spans="1:6">
      <c r="A28" s="330" t="s">
        <v>126</v>
      </c>
      <c r="B28" s="330" t="s">
        <v>1178</v>
      </c>
      <c r="C28" s="331"/>
      <c r="D28" s="332" t="s">
        <v>1179</v>
      </c>
      <c r="E28" s="332" t="s">
        <v>1180</v>
      </c>
      <c r="F28" s="333">
        <v>93.026354</v>
      </c>
    </row>
    <row r="29" s="315" customFormat="1" ht="22.75" customHeight="1" spans="1:6">
      <c r="A29" s="330" t="s">
        <v>126</v>
      </c>
      <c r="B29" s="330" t="s">
        <v>1178</v>
      </c>
      <c r="C29" s="330" t="s">
        <v>1134</v>
      </c>
      <c r="D29" s="334" t="s">
        <v>1181</v>
      </c>
      <c r="E29" s="334" t="s">
        <v>1138</v>
      </c>
      <c r="F29" s="335">
        <v>93.026354</v>
      </c>
    </row>
    <row r="30" s="315" customFormat="1" ht="22.75" customHeight="1" spans="1:6">
      <c r="A30" s="330" t="s">
        <v>126</v>
      </c>
      <c r="B30" s="330" t="s">
        <v>1182</v>
      </c>
      <c r="C30" s="331"/>
      <c r="D30" s="332" t="s">
        <v>1183</v>
      </c>
      <c r="E30" s="332" t="s">
        <v>1184</v>
      </c>
      <c r="F30" s="333">
        <v>71.472678</v>
      </c>
    </row>
    <row r="31" s="315" customFormat="1" ht="22.75" customHeight="1" spans="1:6">
      <c r="A31" s="330" t="s">
        <v>126</v>
      </c>
      <c r="B31" s="330" t="s">
        <v>1182</v>
      </c>
      <c r="C31" s="330" t="s">
        <v>1134</v>
      </c>
      <c r="D31" s="334" t="s">
        <v>1185</v>
      </c>
      <c r="E31" s="334" t="s">
        <v>1138</v>
      </c>
      <c r="F31" s="335">
        <v>71.472678</v>
      </c>
    </row>
    <row r="32" s="315" customFormat="1" ht="22.75" customHeight="1" spans="1:6">
      <c r="A32" s="330" t="s">
        <v>126</v>
      </c>
      <c r="B32" s="330" t="s">
        <v>1186</v>
      </c>
      <c r="C32" s="331"/>
      <c r="D32" s="332" t="s">
        <v>1187</v>
      </c>
      <c r="E32" s="332" t="s">
        <v>1188</v>
      </c>
      <c r="F32" s="333">
        <v>254.704688</v>
      </c>
    </row>
    <row r="33" s="315" customFormat="1" ht="22.75" customHeight="1" spans="1:6">
      <c r="A33" s="330" t="s">
        <v>126</v>
      </c>
      <c r="B33" s="330" t="s">
        <v>1186</v>
      </c>
      <c r="C33" s="330" t="s">
        <v>1134</v>
      </c>
      <c r="D33" s="334" t="s">
        <v>1189</v>
      </c>
      <c r="E33" s="334" t="s">
        <v>1138</v>
      </c>
      <c r="F33" s="335">
        <v>254.704688</v>
      </c>
    </row>
    <row r="34" s="315" customFormat="1" ht="22.75" customHeight="1" spans="1:6">
      <c r="A34" s="330" t="s">
        <v>126</v>
      </c>
      <c r="B34" s="330" t="s">
        <v>1190</v>
      </c>
      <c r="C34" s="331"/>
      <c r="D34" s="332" t="s">
        <v>1191</v>
      </c>
      <c r="E34" s="332" t="s">
        <v>1192</v>
      </c>
      <c r="F34" s="333">
        <v>1292.839695</v>
      </c>
    </row>
    <row r="35" s="315" customFormat="1" ht="22.75" customHeight="1" spans="1:6">
      <c r="A35" s="330" t="s">
        <v>126</v>
      </c>
      <c r="B35" s="330" t="s">
        <v>1190</v>
      </c>
      <c r="C35" s="330" t="s">
        <v>1134</v>
      </c>
      <c r="D35" s="334" t="s">
        <v>1193</v>
      </c>
      <c r="E35" s="334" t="s">
        <v>1138</v>
      </c>
      <c r="F35" s="335">
        <v>1292.839695</v>
      </c>
    </row>
    <row r="36" s="315" customFormat="1" ht="22.75" customHeight="1" spans="1:6">
      <c r="A36" s="330" t="s">
        <v>126</v>
      </c>
      <c r="B36" s="330" t="s">
        <v>1194</v>
      </c>
      <c r="C36" s="331"/>
      <c r="D36" s="332" t="s">
        <v>1195</v>
      </c>
      <c r="E36" s="332" t="s">
        <v>1196</v>
      </c>
      <c r="F36" s="333">
        <v>815.436488</v>
      </c>
    </row>
    <row r="37" s="315" customFormat="1" ht="22.75" customHeight="1" spans="1:6">
      <c r="A37" s="330" t="s">
        <v>126</v>
      </c>
      <c r="B37" s="330" t="s">
        <v>1194</v>
      </c>
      <c r="C37" s="330" t="s">
        <v>1134</v>
      </c>
      <c r="D37" s="334" t="s">
        <v>1197</v>
      </c>
      <c r="E37" s="334" t="s">
        <v>1138</v>
      </c>
      <c r="F37" s="335">
        <v>815.436488</v>
      </c>
    </row>
    <row r="38" s="315" customFormat="1" ht="22.75" customHeight="1" spans="1:6">
      <c r="A38" s="330" t="s">
        <v>126</v>
      </c>
      <c r="B38" s="330" t="s">
        <v>1198</v>
      </c>
      <c r="C38" s="331"/>
      <c r="D38" s="332" t="s">
        <v>1199</v>
      </c>
      <c r="E38" s="332" t="s">
        <v>1200</v>
      </c>
      <c r="F38" s="333">
        <v>352.181186</v>
      </c>
    </row>
    <row r="39" s="315" customFormat="1" ht="22.75" customHeight="1" spans="1:6">
      <c r="A39" s="330" t="s">
        <v>126</v>
      </c>
      <c r="B39" s="330" t="s">
        <v>1198</v>
      </c>
      <c r="C39" s="330" t="s">
        <v>1134</v>
      </c>
      <c r="D39" s="334" t="s">
        <v>1201</v>
      </c>
      <c r="E39" s="334" t="s">
        <v>1138</v>
      </c>
      <c r="F39" s="335">
        <v>308.741688</v>
      </c>
    </row>
    <row r="40" s="315" customFormat="1" ht="22.75" customHeight="1" spans="1:6">
      <c r="A40" s="330" t="s">
        <v>126</v>
      </c>
      <c r="B40" s="330" t="s">
        <v>1198</v>
      </c>
      <c r="C40" s="330" t="s">
        <v>1139</v>
      </c>
      <c r="D40" s="334" t="s">
        <v>1202</v>
      </c>
      <c r="E40" s="334" t="s">
        <v>1203</v>
      </c>
      <c r="F40" s="335">
        <v>43.439498</v>
      </c>
    </row>
    <row r="41" s="315" customFormat="1" ht="22.75" customHeight="1" spans="1:6">
      <c r="A41" s="330" t="s">
        <v>126</v>
      </c>
      <c r="B41" s="330" t="s">
        <v>1204</v>
      </c>
      <c r="C41" s="331"/>
      <c r="D41" s="332" t="s">
        <v>1205</v>
      </c>
      <c r="E41" s="332" t="s">
        <v>1206</v>
      </c>
      <c r="F41" s="333">
        <v>268.62935</v>
      </c>
    </row>
    <row r="42" s="315" customFormat="1" ht="22.75" customHeight="1" spans="1:6">
      <c r="A42" s="330" t="s">
        <v>126</v>
      </c>
      <c r="B42" s="330" t="s">
        <v>1204</v>
      </c>
      <c r="C42" s="330" t="s">
        <v>1134</v>
      </c>
      <c r="D42" s="334" t="s">
        <v>1207</v>
      </c>
      <c r="E42" s="334" t="s">
        <v>1138</v>
      </c>
      <c r="F42" s="335">
        <v>268.62935</v>
      </c>
    </row>
    <row r="43" s="315" customFormat="1" ht="22.75" customHeight="1" spans="1:6">
      <c r="A43" s="330" t="s">
        <v>126</v>
      </c>
      <c r="B43" s="330" t="s">
        <v>1208</v>
      </c>
      <c r="C43" s="331"/>
      <c r="D43" s="332" t="s">
        <v>1209</v>
      </c>
      <c r="E43" s="332" t="s">
        <v>1210</v>
      </c>
      <c r="F43" s="333">
        <v>190.165301</v>
      </c>
    </row>
    <row r="44" s="315" customFormat="1" ht="22.75" customHeight="1" spans="1:6">
      <c r="A44" s="330" t="s">
        <v>126</v>
      </c>
      <c r="B44" s="330" t="s">
        <v>1208</v>
      </c>
      <c r="C44" s="330" t="s">
        <v>1134</v>
      </c>
      <c r="D44" s="334" t="s">
        <v>1211</v>
      </c>
      <c r="E44" s="334" t="s">
        <v>1138</v>
      </c>
      <c r="F44" s="335">
        <v>190.165301</v>
      </c>
    </row>
    <row r="45" s="315" customFormat="1" ht="22.75" customHeight="1" spans="1:6">
      <c r="A45" s="330" t="s">
        <v>126</v>
      </c>
      <c r="B45" s="330" t="s">
        <v>1212</v>
      </c>
      <c r="C45" s="331"/>
      <c r="D45" s="332" t="s">
        <v>1213</v>
      </c>
      <c r="E45" s="332" t="s">
        <v>1214</v>
      </c>
      <c r="F45" s="333">
        <v>3113.200482</v>
      </c>
    </row>
    <row r="46" s="315" customFormat="1" ht="22.75" customHeight="1" spans="1:6">
      <c r="A46" s="330" t="s">
        <v>126</v>
      </c>
      <c r="B46" s="330" t="s">
        <v>1212</v>
      </c>
      <c r="C46" s="330" t="s">
        <v>1134</v>
      </c>
      <c r="D46" s="334" t="s">
        <v>1215</v>
      </c>
      <c r="E46" s="334" t="s">
        <v>1138</v>
      </c>
      <c r="F46" s="335">
        <v>2755.999373</v>
      </c>
    </row>
    <row r="47" s="315" customFormat="1" ht="22.75" customHeight="1" spans="1:6">
      <c r="A47" s="330" t="s">
        <v>126</v>
      </c>
      <c r="B47" s="330" t="s">
        <v>1212</v>
      </c>
      <c r="C47" s="330" t="s">
        <v>1216</v>
      </c>
      <c r="D47" s="334" t="s">
        <v>1217</v>
      </c>
      <c r="E47" s="334" t="s">
        <v>1218</v>
      </c>
      <c r="F47" s="335">
        <v>357.201109</v>
      </c>
    </row>
    <row r="48" s="315" customFormat="1" ht="22.75" customHeight="1" spans="1:6">
      <c r="A48" s="330" t="s">
        <v>126</v>
      </c>
      <c r="B48" s="330" t="s">
        <v>1219</v>
      </c>
      <c r="C48" s="331"/>
      <c r="D48" s="332" t="s">
        <v>1220</v>
      </c>
      <c r="E48" s="332" t="s">
        <v>1221</v>
      </c>
      <c r="F48" s="333">
        <v>72.876974</v>
      </c>
    </row>
    <row r="49" s="315" customFormat="1" ht="22.75" customHeight="1" spans="1:6">
      <c r="A49" s="330" t="s">
        <v>126</v>
      </c>
      <c r="B49" s="330" t="s">
        <v>1219</v>
      </c>
      <c r="C49" s="330" t="s">
        <v>1134</v>
      </c>
      <c r="D49" s="334" t="s">
        <v>1222</v>
      </c>
      <c r="E49" s="334" t="s">
        <v>1138</v>
      </c>
      <c r="F49" s="335">
        <v>72.876974</v>
      </c>
    </row>
    <row r="50" s="315" customFormat="1" ht="22.75" customHeight="1" spans="1:6">
      <c r="A50" s="330" t="s">
        <v>126</v>
      </c>
      <c r="B50" s="330" t="s">
        <v>1223</v>
      </c>
      <c r="C50" s="331"/>
      <c r="D50" s="332" t="s">
        <v>1224</v>
      </c>
      <c r="E50" s="332" t="s">
        <v>1225</v>
      </c>
      <c r="F50" s="333">
        <v>450.374826</v>
      </c>
    </row>
    <row r="51" s="315" customFormat="1" ht="22.75" customHeight="1" spans="1:6">
      <c r="A51" s="330" t="s">
        <v>126</v>
      </c>
      <c r="B51" s="330" t="s">
        <v>1223</v>
      </c>
      <c r="C51" s="330" t="s">
        <v>1134</v>
      </c>
      <c r="D51" s="334" t="s">
        <v>1226</v>
      </c>
      <c r="E51" s="334" t="s">
        <v>1138</v>
      </c>
      <c r="F51" s="335">
        <v>450.374826</v>
      </c>
    </row>
    <row r="52" s="315" customFormat="1" ht="22.75" customHeight="1" spans="1:6">
      <c r="A52" s="330" t="s">
        <v>335</v>
      </c>
      <c r="B52" s="331"/>
      <c r="C52" s="331"/>
      <c r="D52" s="332" t="s">
        <v>335</v>
      </c>
      <c r="E52" s="332" t="s">
        <v>336</v>
      </c>
      <c r="F52" s="333">
        <v>11017.210028</v>
      </c>
    </row>
    <row r="53" s="315" customFormat="1" ht="22.75" customHeight="1" spans="1:6">
      <c r="A53" s="330" t="s">
        <v>335</v>
      </c>
      <c r="B53" s="330" t="s">
        <v>1139</v>
      </c>
      <c r="C53" s="331"/>
      <c r="D53" s="332" t="s">
        <v>1227</v>
      </c>
      <c r="E53" s="332" t="s">
        <v>1228</v>
      </c>
      <c r="F53" s="333">
        <v>9250.990964</v>
      </c>
    </row>
    <row r="54" s="315" customFormat="1" ht="22.75" customHeight="1" spans="1:6">
      <c r="A54" s="330" t="s">
        <v>335</v>
      </c>
      <c r="B54" s="330" t="s">
        <v>1139</v>
      </c>
      <c r="C54" s="330" t="s">
        <v>1134</v>
      </c>
      <c r="D54" s="334" t="s">
        <v>1229</v>
      </c>
      <c r="E54" s="334" t="s">
        <v>1138</v>
      </c>
      <c r="F54" s="335">
        <v>9036.070964</v>
      </c>
    </row>
    <row r="55" s="315" customFormat="1" ht="22.75" customHeight="1" spans="1:6">
      <c r="A55" s="330" t="s">
        <v>335</v>
      </c>
      <c r="B55" s="330" t="s">
        <v>1139</v>
      </c>
      <c r="C55" s="330" t="s">
        <v>1230</v>
      </c>
      <c r="D55" s="334" t="s">
        <v>1231</v>
      </c>
      <c r="E55" s="334" t="s">
        <v>1232</v>
      </c>
      <c r="F55" s="335">
        <v>214.92</v>
      </c>
    </row>
    <row r="56" s="315" customFormat="1" ht="22.75" customHeight="1" spans="1:6">
      <c r="A56" s="330" t="s">
        <v>335</v>
      </c>
      <c r="B56" s="330" t="s">
        <v>1143</v>
      </c>
      <c r="C56" s="331"/>
      <c r="D56" s="332" t="s">
        <v>1233</v>
      </c>
      <c r="E56" s="332" t="s">
        <v>1234</v>
      </c>
      <c r="F56" s="333">
        <v>41.776951</v>
      </c>
    </row>
    <row r="57" s="315" customFormat="1" ht="22.75" customHeight="1" spans="1:6">
      <c r="A57" s="330" t="s">
        <v>335</v>
      </c>
      <c r="B57" s="330" t="s">
        <v>1143</v>
      </c>
      <c r="C57" s="330" t="s">
        <v>1134</v>
      </c>
      <c r="D57" s="334" t="s">
        <v>1235</v>
      </c>
      <c r="E57" s="334" t="s">
        <v>1138</v>
      </c>
      <c r="F57" s="335">
        <v>41.776951</v>
      </c>
    </row>
    <row r="58" s="315" customFormat="1" ht="22.75" customHeight="1" spans="1:6">
      <c r="A58" s="330" t="s">
        <v>335</v>
      </c>
      <c r="B58" s="330" t="s">
        <v>1158</v>
      </c>
      <c r="C58" s="331"/>
      <c r="D58" s="332" t="s">
        <v>1236</v>
      </c>
      <c r="E58" s="332" t="s">
        <v>1237</v>
      </c>
      <c r="F58" s="333">
        <v>54.81</v>
      </c>
    </row>
    <row r="59" s="315" customFormat="1" ht="22.75" customHeight="1" spans="1:6">
      <c r="A59" s="330" t="s">
        <v>335</v>
      </c>
      <c r="B59" s="330" t="s">
        <v>1158</v>
      </c>
      <c r="C59" s="330" t="s">
        <v>1134</v>
      </c>
      <c r="D59" s="334" t="s">
        <v>1238</v>
      </c>
      <c r="E59" s="334" t="s">
        <v>1138</v>
      </c>
      <c r="F59" s="335">
        <v>54.81</v>
      </c>
    </row>
    <row r="60" s="315" customFormat="1" ht="22.75" customHeight="1" spans="1:6">
      <c r="A60" s="330" t="s">
        <v>335</v>
      </c>
      <c r="B60" s="330" t="s">
        <v>1162</v>
      </c>
      <c r="C60" s="331"/>
      <c r="D60" s="332" t="s">
        <v>1239</v>
      </c>
      <c r="E60" s="332" t="s">
        <v>1240</v>
      </c>
      <c r="F60" s="333">
        <v>1669.632113</v>
      </c>
    </row>
    <row r="61" s="315" customFormat="1" ht="22.75" customHeight="1" spans="1:6">
      <c r="A61" s="330" t="s">
        <v>335</v>
      </c>
      <c r="B61" s="330" t="s">
        <v>1162</v>
      </c>
      <c r="C61" s="330" t="s">
        <v>1134</v>
      </c>
      <c r="D61" s="334" t="s">
        <v>1241</v>
      </c>
      <c r="E61" s="334" t="s">
        <v>1138</v>
      </c>
      <c r="F61" s="335">
        <v>1669.632113</v>
      </c>
    </row>
    <row r="62" s="315" customFormat="1" ht="22.75" customHeight="1" spans="1:6">
      <c r="A62" s="330" t="s">
        <v>381</v>
      </c>
      <c r="B62" s="331"/>
      <c r="C62" s="331"/>
      <c r="D62" s="332" t="s">
        <v>381</v>
      </c>
      <c r="E62" s="332" t="s">
        <v>382</v>
      </c>
      <c r="F62" s="333">
        <v>113130.658342</v>
      </c>
    </row>
    <row r="63" s="315" customFormat="1" ht="22.75" customHeight="1" spans="1:6">
      <c r="A63" s="330" t="s">
        <v>381</v>
      </c>
      <c r="B63" s="330" t="s">
        <v>1134</v>
      </c>
      <c r="C63" s="331"/>
      <c r="D63" s="332" t="s">
        <v>1242</v>
      </c>
      <c r="E63" s="332" t="s">
        <v>1243</v>
      </c>
      <c r="F63" s="333">
        <v>1626.355581</v>
      </c>
    </row>
    <row r="64" s="315" customFormat="1" ht="22.75" customHeight="1" spans="1:6">
      <c r="A64" s="330" t="s">
        <v>381</v>
      </c>
      <c r="B64" s="330" t="s">
        <v>1134</v>
      </c>
      <c r="C64" s="330" t="s">
        <v>1134</v>
      </c>
      <c r="D64" s="334" t="s">
        <v>1244</v>
      </c>
      <c r="E64" s="334" t="s">
        <v>1138</v>
      </c>
      <c r="F64" s="335">
        <v>1626.355581</v>
      </c>
    </row>
    <row r="65" s="315" customFormat="1" ht="22.75" customHeight="1" spans="1:6">
      <c r="A65" s="330" t="s">
        <v>381</v>
      </c>
      <c r="B65" s="330" t="s">
        <v>1139</v>
      </c>
      <c r="C65" s="331"/>
      <c r="D65" s="332" t="s">
        <v>1245</v>
      </c>
      <c r="E65" s="332" t="s">
        <v>1246</v>
      </c>
      <c r="F65" s="333">
        <v>107184.298546</v>
      </c>
    </row>
    <row r="66" s="315" customFormat="1" ht="22.75" customHeight="1" spans="1:6">
      <c r="A66" s="330" t="s">
        <v>381</v>
      </c>
      <c r="B66" s="330" t="s">
        <v>1139</v>
      </c>
      <c r="C66" s="330" t="s">
        <v>1134</v>
      </c>
      <c r="D66" s="334" t="s">
        <v>1247</v>
      </c>
      <c r="E66" s="334" t="s">
        <v>1248</v>
      </c>
      <c r="F66" s="335">
        <v>369.086599</v>
      </c>
    </row>
    <row r="67" s="315" customFormat="1" ht="22.75" customHeight="1" spans="1:6">
      <c r="A67" s="330" t="s">
        <v>381</v>
      </c>
      <c r="B67" s="330" t="s">
        <v>1139</v>
      </c>
      <c r="C67" s="330" t="s">
        <v>1139</v>
      </c>
      <c r="D67" s="334" t="s">
        <v>1249</v>
      </c>
      <c r="E67" s="334" t="s">
        <v>1250</v>
      </c>
      <c r="F67" s="335">
        <v>23615.63354</v>
      </c>
    </row>
    <row r="68" s="315" customFormat="1" ht="22.75" customHeight="1" spans="1:6">
      <c r="A68" s="330" t="s">
        <v>381</v>
      </c>
      <c r="B68" s="330" t="s">
        <v>1139</v>
      </c>
      <c r="C68" s="330" t="s">
        <v>1149</v>
      </c>
      <c r="D68" s="334" t="s">
        <v>1251</v>
      </c>
      <c r="E68" s="334" t="s">
        <v>1252</v>
      </c>
      <c r="F68" s="335">
        <v>62599.214311</v>
      </c>
    </row>
    <row r="69" s="315" customFormat="1" ht="22.75" customHeight="1" spans="1:6">
      <c r="A69" s="330" t="s">
        <v>381</v>
      </c>
      <c r="B69" s="330" t="s">
        <v>1139</v>
      </c>
      <c r="C69" s="330" t="s">
        <v>1143</v>
      </c>
      <c r="D69" s="334" t="s">
        <v>1253</v>
      </c>
      <c r="E69" s="334" t="s">
        <v>1254</v>
      </c>
      <c r="F69" s="335">
        <v>13041.364065</v>
      </c>
    </row>
    <row r="70" s="315" customFormat="1" ht="22.75" customHeight="1" spans="1:6">
      <c r="A70" s="330" t="s">
        <v>381</v>
      </c>
      <c r="B70" s="330" t="s">
        <v>1139</v>
      </c>
      <c r="C70" s="330" t="s">
        <v>1146</v>
      </c>
      <c r="D70" s="334" t="s">
        <v>1255</v>
      </c>
      <c r="E70" s="334" t="s">
        <v>1256</v>
      </c>
      <c r="F70" s="335">
        <v>7559.000031</v>
      </c>
    </row>
    <row r="71" s="315" customFormat="1" ht="22.75" customHeight="1" spans="1:6">
      <c r="A71" s="330" t="s">
        <v>381</v>
      </c>
      <c r="B71" s="330" t="s">
        <v>1149</v>
      </c>
      <c r="C71" s="331"/>
      <c r="D71" s="332" t="s">
        <v>1257</v>
      </c>
      <c r="E71" s="332" t="s">
        <v>1258</v>
      </c>
      <c r="F71" s="333">
        <v>2865.912794</v>
      </c>
    </row>
    <row r="72" s="315" customFormat="1" ht="22.75" customHeight="1" spans="1:6">
      <c r="A72" s="330" t="s">
        <v>381</v>
      </c>
      <c r="B72" s="330" t="s">
        <v>1149</v>
      </c>
      <c r="C72" s="330" t="s">
        <v>1139</v>
      </c>
      <c r="D72" s="334" t="s">
        <v>1259</v>
      </c>
      <c r="E72" s="334" t="s">
        <v>1260</v>
      </c>
      <c r="F72" s="335">
        <v>2865.912794</v>
      </c>
    </row>
    <row r="73" s="315" customFormat="1" ht="22.75" customHeight="1" spans="1:6">
      <c r="A73" s="330" t="s">
        <v>381</v>
      </c>
      <c r="B73" s="330" t="s">
        <v>1261</v>
      </c>
      <c r="C73" s="331"/>
      <c r="D73" s="332" t="s">
        <v>1262</v>
      </c>
      <c r="E73" s="332" t="s">
        <v>1263</v>
      </c>
      <c r="F73" s="333">
        <v>542.850019</v>
      </c>
    </row>
    <row r="74" s="315" customFormat="1" ht="22.75" customHeight="1" spans="1:6">
      <c r="A74" s="330" t="s">
        <v>381</v>
      </c>
      <c r="B74" s="330" t="s">
        <v>1261</v>
      </c>
      <c r="C74" s="330" t="s">
        <v>1134</v>
      </c>
      <c r="D74" s="334" t="s">
        <v>1264</v>
      </c>
      <c r="E74" s="334" t="s">
        <v>1265</v>
      </c>
      <c r="F74" s="335">
        <v>542.850019</v>
      </c>
    </row>
    <row r="75" s="315" customFormat="1" ht="22.75" customHeight="1" spans="1:6">
      <c r="A75" s="330" t="s">
        <v>381</v>
      </c>
      <c r="B75" s="330" t="s">
        <v>1166</v>
      </c>
      <c r="C75" s="331"/>
      <c r="D75" s="332" t="s">
        <v>1266</v>
      </c>
      <c r="E75" s="332" t="s">
        <v>1267</v>
      </c>
      <c r="F75" s="333">
        <v>872.841402</v>
      </c>
    </row>
    <row r="76" s="315" customFormat="1" ht="22.75" customHeight="1" spans="1:6">
      <c r="A76" s="330" t="s">
        <v>381</v>
      </c>
      <c r="B76" s="330" t="s">
        <v>1166</v>
      </c>
      <c r="C76" s="330" t="s">
        <v>1134</v>
      </c>
      <c r="D76" s="334" t="s">
        <v>1268</v>
      </c>
      <c r="E76" s="334" t="s">
        <v>1269</v>
      </c>
      <c r="F76" s="335">
        <v>560.238786</v>
      </c>
    </row>
    <row r="77" s="315" customFormat="1" ht="22.75" customHeight="1" spans="1:6">
      <c r="A77" s="330" t="s">
        <v>381</v>
      </c>
      <c r="B77" s="330" t="s">
        <v>1166</v>
      </c>
      <c r="C77" s="330" t="s">
        <v>1139</v>
      </c>
      <c r="D77" s="334" t="s">
        <v>1270</v>
      </c>
      <c r="E77" s="334" t="s">
        <v>1271</v>
      </c>
      <c r="F77" s="335">
        <v>312.602616</v>
      </c>
    </row>
    <row r="78" s="315" customFormat="1" ht="22.75" customHeight="1" spans="1:6">
      <c r="A78" s="330" t="s">
        <v>381</v>
      </c>
      <c r="B78" s="330" t="s">
        <v>1146</v>
      </c>
      <c r="C78" s="331"/>
      <c r="D78" s="332" t="s">
        <v>1272</v>
      </c>
      <c r="E78" s="332" t="s">
        <v>1273</v>
      </c>
      <c r="F78" s="333">
        <v>38.4</v>
      </c>
    </row>
    <row r="79" s="315" customFormat="1" ht="22.75" customHeight="1" spans="1:6">
      <c r="A79" s="330" t="s">
        <v>381</v>
      </c>
      <c r="B79" s="330" t="s">
        <v>1146</v>
      </c>
      <c r="C79" s="330" t="s">
        <v>1146</v>
      </c>
      <c r="D79" s="334" t="s">
        <v>1274</v>
      </c>
      <c r="E79" s="334" t="s">
        <v>1275</v>
      </c>
      <c r="F79" s="335">
        <v>38.4</v>
      </c>
    </row>
    <row r="80" s="315" customFormat="1" ht="22.75" customHeight="1" spans="1:6">
      <c r="A80" s="330" t="s">
        <v>426</v>
      </c>
      <c r="B80" s="331"/>
      <c r="C80" s="331"/>
      <c r="D80" s="332" t="s">
        <v>426</v>
      </c>
      <c r="E80" s="332" t="s">
        <v>427</v>
      </c>
      <c r="F80" s="333">
        <v>759.948517</v>
      </c>
    </row>
    <row r="81" s="315" customFormat="1" ht="22.75" customHeight="1" spans="1:6">
      <c r="A81" s="330" t="s">
        <v>426</v>
      </c>
      <c r="B81" s="330" t="s">
        <v>1134</v>
      </c>
      <c r="C81" s="331"/>
      <c r="D81" s="332" t="s">
        <v>1276</v>
      </c>
      <c r="E81" s="332" t="s">
        <v>1277</v>
      </c>
      <c r="F81" s="333">
        <v>670.872326</v>
      </c>
    </row>
    <row r="82" s="315" customFormat="1" ht="22.75" customHeight="1" spans="1:6">
      <c r="A82" s="330" t="s">
        <v>426</v>
      </c>
      <c r="B82" s="330" t="s">
        <v>1134</v>
      </c>
      <c r="C82" s="330" t="s">
        <v>1134</v>
      </c>
      <c r="D82" s="334" t="s">
        <v>1278</v>
      </c>
      <c r="E82" s="334" t="s">
        <v>1138</v>
      </c>
      <c r="F82" s="335">
        <v>670.872326</v>
      </c>
    </row>
    <row r="83" s="315" customFormat="1" ht="22.75" customHeight="1" spans="1:6">
      <c r="A83" s="330" t="s">
        <v>426</v>
      </c>
      <c r="B83" s="330" t="s">
        <v>1261</v>
      </c>
      <c r="C83" s="331"/>
      <c r="D83" s="332" t="s">
        <v>1279</v>
      </c>
      <c r="E83" s="332" t="s">
        <v>1280</v>
      </c>
      <c r="F83" s="333">
        <v>89.076191</v>
      </c>
    </row>
    <row r="84" s="315" customFormat="1" ht="22.75" customHeight="1" spans="1:6">
      <c r="A84" s="330" t="s">
        <v>426</v>
      </c>
      <c r="B84" s="330" t="s">
        <v>1261</v>
      </c>
      <c r="C84" s="330" t="s">
        <v>1134</v>
      </c>
      <c r="D84" s="334" t="s">
        <v>1281</v>
      </c>
      <c r="E84" s="334" t="s">
        <v>1282</v>
      </c>
      <c r="F84" s="335">
        <v>89.076191</v>
      </c>
    </row>
    <row r="85" s="315" customFormat="1" ht="22.75" customHeight="1" spans="1:6">
      <c r="A85" s="330" t="s">
        <v>452</v>
      </c>
      <c r="B85" s="331"/>
      <c r="C85" s="331"/>
      <c r="D85" s="332" t="s">
        <v>452</v>
      </c>
      <c r="E85" s="332" t="s">
        <v>453</v>
      </c>
      <c r="F85" s="333">
        <v>3749.985129</v>
      </c>
    </row>
    <row r="86" s="315" customFormat="1" ht="22.75" customHeight="1" spans="1:6">
      <c r="A86" s="330" t="s">
        <v>452</v>
      </c>
      <c r="B86" s="330" t="s">
        <v>1134</v>
      </c>
      <c r="C86" s="331"/>
      <c r="D86" s="332" t="s">
        <v>1283</v>
      </c>
      <c r="E86" s="332" t="s">
        <v>1284</v>
      </c>
      <c r="F86" s="333">
        <v>2086.960111</v>
      </c>
    </row>
    <row r="87" s="315" customFormat="1" ht="22.75" customHeight="1" spans="1:6">
      <c r="A87" s="330" t="s">
        <v>452</v>
      </c>
      <c r="B87" s="330" t="s">
        <v>1134</v>
      </c>
      <c r="C87" s="330" t="s">
        <v>1134</v>
      </c>
      <c r="D87" s="334" t="s">
        <v>1285</v>
      </c>
      <c r="E87" s="334" t="s">
        <v>1138</v>
      </c>
      <c r="F87" s="335">
        <v>2086.960111</v>
      </c>
    </row>
    <row r="88" s="315" customFormat="1" ht="22.75" customHeight="1" spans="1:6">
      <c r="A88" s="330" t="s">
        <v>452</v>
      </c>
      <c r="B88" s="330" t="s">
        <v>1166</v>
      </c>
      <c r="C88" s="331"/>
      <c r="D88" s="332" t="s">
        <v>1286</v>
      </c>
      <c r="E88" s="332" t="s">
        <v>1287</v>
      </c>
      <c r="F88" s="333">
        <v>1663.025018</v>
      </c>
    </row>
    <row r="89" s="315" customFormat="1" ht="22.75" customHeight="1" spans="1:6">
      <c r="A89" s="330" t="s">
        <v>452</v>
      </c>
      <c r="B89" s="330" t="s">
        <v>1166</v>
      </c>
      <c r="C89" s="330" t="s">
        <v>1166</v>
      </c>
      <c r="D89" s="334" t="s">
        <v>1288</v>
      </c>
      <c r="E89" s="334" t="s">
        <v>1289</v>
      </c>
      <c r="F89" s="335">
        <v>1663.025018</v>
      </c>
    </row>
    <row r="90" s="315" customFormat="1" ht="22.75" customHeight="1" spans="1:6">
      <c r="A90" s="330" t="s">
        <v>492</v>
      </c>
      <c r="B90" s="331"/>
      <c r="C90" s="331"/>
      <c r="D90" s="332" t="s">
        <v>492</v>
      </c>
      <c r="E90" s="332" t="s">
        <v>493</v>
      </c>
      <c r="F90" s="333">
        <v>3502.538518</v>
      </c>
    </row>
    <row r="91" s="315" customFormat="1" ht="22.75" customHeight="1" spans="1:6">
      <c r="A91" s="330" t="s">
        <v>492</v>
      </c>
      <c r="B91" s="330" t="s">
        <v>1134</v>
      </c>
      <c r="C91" s="331"/>
      <c r="D91" s="332" t="s">
        <v>1290</v>
      </c>
      <c r="E91" s="332" t="s">
        <v>1291</v>
      </c>
      <c r="F91" s="333">
        <v>1754.273072</v>
      </c>
    </row>
    <row r="92" s="315" customFormat="1" ht="22.75" customHeight="1" spans="1:6">
      <c r="A92" s="330" t="s">
        <v>492</v>
      </c>
      <c r="B92" s="330" t="s">
        <v>1134</v>
      </c>
      <c r="C92" s="330" t="s">
        <v>1134</v>
      </c>
      <c r="D92" s="334" t="s">
        <v>1292</v>
      </c>
      <c r="E92" s="334" t="s">
        <v>1138</v>
      </c>
      <c r="F92" s="335">
        <v>1542.176266</v>
      </c>
    </row>
    <row r="93" s="315" customFormat="1" ht="22.75" customHeight="1" spans="1:6">
      <c r="A93" s="330" t="s">
        <v>492</v>
      </c>
      <c r="B93" s="330" t="s">
        <v>1134</v>
      </c>
      <c r="C93" s="330" t="s">
        <v>1146</v>
      </c>
      <c r="D93" s="334" t="s">
        <v>1293</v>
      </c>
      <c r="E93" s="334" t="s">
        <v>1294</v>
      </c>
      <c r="F93" s="335">
        <v>212.096806</v>
      </c>
    </row>
    <row r="94" s="315" customFormat="1" ht="22.75" customHeight="1" spans="1:6">
      <c r="A94" s="330" t="s">
        <v>492</v>
      </c>
      <c r="B94" s="330" t="s">
        <v>1139</v>
      </c>
      <c r="C94" s="331"/>
      <c r="D94" s="332" t="s">
        <v>1295</v>
      </c>
      <c r="E94" s="332" t="s">
        <v>1296</v>
      </c>
      <c r="F94" s="333">
        <v>852.724241</v>
      </c>
    </row>
    <row r="95" s="315" customFormat="1" ht="22.75" customHeight="1" spans="1:6">
      <c r="A95" s="330" t="s">
        <v>492</v>
      </c>
      <c r="B95" s="330" t="s">
        <v>1139</v>
      </c>
      <c r="C95" s="330" t="s">
        <v>1134</v>
      </c>
      <c r="D95" s="334" t="s">
        <v>1297</v>
      </c>
      <c r="E95" s="334" t="s">
        <v>1138</v>
      </c>
      <c r="F95" s="335">
        <v>852.724241</v>
      </c>
    </row>
    <row r="96" s="315" customFormat="1" ht="22.75" customHeight="1" spans="1:6">
      <c r="A96" s="330" t="s">
        <v>492</v>
      </c>
      <c r="B96" s="330" t="s">
        <v>1170</v>
      </c>
      <c r="C96" s="331"/>
      <c r="D96" s="332" t="s">
        <v>1298</v>
      </c>
      <c r="E96" s="332" t="s">
        <v>1299</v>
      </c>
      <c r="F96" s="333">
        <v>292.670718</v>
      </c>
    </row>
    <row r="97" s="315" customFormat="1" ht="22.75" customHeight="1" spans="1:6">
      <c r="A97" s="330" t="s">
        <v>492</v>
      </c>
      <c r="B97" s="330" t="s">
        <v>1170</v>
      </c>
      <c r="C97" s="330" t="s">
        <v>1134</v>
      </c>
      <c r="D97" s="334" t="s">
        <v>1300</v>
      </c>
      <c r="E97" s="334" t="s">
        <v>1138</v>
      </c>
      <c r="F97" s="335">
        <v>292.670718</v>
      </c>
    </row>
    <row r="98" s="315" customFormat="1" ht="22.75" customHeight="1" spans="1:6">
      <c r="A98" s="330" t="s">
        <v>492</v>
      </c>
      <c r="B98" s="330" t="s">
        <v>1301</v>
      </c>
      <c r="C98" s="331"/>
      <c r="D98" s="332" t="s">
        <v>1302</v>
      </c>
      <c r="E98" s="332" t="s">
        <v>1303</v>
      </c>
      <c r="F98" s="333">
        <v>103.413429</v>
      </c>
    </row>
    <row r="99" s="315" customFormat="1" ht="22.75" customHeight="1" spans="1:6">
      <c r="A99" s="330" t="s">
        <v>492</v>
      </c>
      <c r="B99" s="330" t="s">
        <v>1301</v>
      </c>
      <c r="C99" s="330" t="s">
        <v>1134</v>
      </c>
      <c r="D99" s="334" t="s">
        <v>1304</v>
      </c>
      <c r="E99" s="334" t="s">
        <v>1138</v>
      </c>
      <c r="F99" s="335">
        <v>103.413429</v>
      </c>
    </row>
    <row r="100" s="315" customFormat="1" ht="22.75" customHeight="1" spans="1:6">
      <c r="A100" s="330" t="s">
        <v>492</v>
      </c>
      <c r="B100" s="330" t="s">
        <v>1182</v>
      </c>
      <c r="C100" s="331"/>
      <c r="D100" s="332" t="s">
        <v>1305</v>
      </c>
      <c r="E100" s="332" t="s">
        <v>1306</v>
      </c>
      <c r="F100" s="333">
        <v>499.457058</v>
      </c>
    </row>
    <row r="101" s="315" customFormat="1" ht="22.75" customHeight="1" spans="1:6">
      <c r="A101" s="330" t="s">
        <v>492</v>
      </c>
      <c r="B101" s="330" t="s">
        <v>1182</v>
      </c>
      <c r="C101" s="330" t="s">
        <v>1134</v>
      </c>
      <c r="D101" s="334" t="s">
        <v>1307</v>
      </c>
      <c r="E101" s="334" t="s">
        <v>1138</v>
      </c>
      <c r="F101" s="335">
        <v>499.457058</v>
      </c>
    </row>
    <row r="102" s="315" customFormat="1" ht="22.75" customHeight="1" spans="1:6">
      <c r="A102" s="330" t="s">
        <v>618</v>
      </c>
      <c r="B102" s="331"/>
      <c r="C102" s="331"/>
      <c r="D102" s="332" t="s">
        <v>618</v>
      </c>
      <c r="E102" s="332" t="s">
        <v>619</v>
      </c>
      <c r="F102" s="333">
        <v>3924.620032</v>
      </c>
    </row>
    <row r="103" s="315" customFormat="1" ht="22.75" customHeight="1" spans="1:6">
      <c r="A103" s="330" t="s">
        <v>618</v>
      </c>
      <c r="B103" s="330" t="s">
        <v>1139</v>
      </c>
      <c r="C103" s="331"/>
      <c r="D103" s="332" t="s">
        <v>1308</v>
      </c>
      <c r="E103" s="332" t="s">
        <v>1309</v>
      </c>
      <c r="F103" s="333">
        <v>1594.544974</v>
      </c>
    </row>
    <row r="104" s="315" customFormat="1" ht="22.75" customHeight="1" spans="1:6">
      <c r="A104" s="330" t="s">
        <v>618</v>
      </c>
      <c r="B104" s="330" t="s">
        <v>1139</v>
      </c>
      <c r="C104" s="330" t="s">
        <v>1162</v>
      </c>
      <c r="D104" s="334" t="s">
        <v>1310</v>
      </c>
      <c r="E104" s="334" t="s">
        <v>1311</v>
      </c>
      <c r="F104" s="335">
        <v>1418.342193</v>
      </c>
    </row>
    <row r="105" s="315" customFormat="1" ht="22.75" customHeight="1" spans="1:6">
      <c r="A105" s="330" t="s">
        <v>618</v>
      </c>
      <c r="B105" s="330" t="s">
        <v>1139</v>
      </c>
      <c r="C105" s="330" t="s">
        <v>1166</v>
      </c>
      <c r="D105" s="334" t="s">
        <v>1312</v>
      </c>
      <c r="E105" s="334" t="s">
        <v>1313</v>
      </c>
      <c r="F105" s="335">
        <v>176.202781</v>
      </c>
    </row>
    <row r="106" s="315" customFormat="1" ht="22.75" customHeight="1" spans="1:6">
      <c r="A106" s="330" t="s">
        <v>618</v>
      </c>
      <c r="B106" s="330" t="s">
        <v>1143</v>
      </c>
      <c r="C106" s="331"/>
      <c r="D106" s="332" t="s">
        <v>1314</v>
      </c>
      <c r="E106" s="332" t="s">
        <v>1315</v>
      </c>
      <c r="F106" s="333">
        <v>1317.150147</v>
      </c>
    </row>
    <row r="107" s="315" customFormat="1" ht="22.75" customHeight="1" spans="1:6">
      <c r="A107" s="330" t="s">
        <v>618</v>
      </c>
      <c r="B107" s="330" t="s">
        <v>1143</v>
      </c>
      <c r="C107" s="330" t="s">
        <v>1134</v>
      </c>
      <c r="D107" s="334" t="s">
        <v>1316</v>
      </c>
      <c r="E107" s="334" t="s">
        <v>1317</v>
      </c>
      <c r="F107" s="335">
        <v>1317.150147</v>
      </c>
    </row>
    <row r="108" s="315" customFormat="1" ht="22.75" customHeight="1" spans="1:6">
      <c r="A108" s="330" t="s">
        <v>618</v>
      </c>
      <c r="B108" s="330" t="s">
        <v>1170</v>
      </c>
      <c r="C108" s="331"/>
      <c r="D108" s="332" t="s">
        <v>1318</v>
      </c>
      <c r="E108" s="332" t="s">
        <v>1319</v>
      </c>
      <c r="F108" s="333">
        <v>17.06159</v>
      </c>
    </row>
    <row r="109" s="315" customFormat="1" ht="22.75" customHeight="1" spans="1:6">
      <c r="A109" s="330" t="s">
        <v>618</v>
      </c>
      <c r="B109" s="330" t="s">
        <v>1170</v>
      </c>
      <c r="C109" s="330" t="s">
        <v>1149</v>
      </c>
      <c r="D109" s="334" t="s">
        <v>1320</v>
      </c>
      <c r="E109" s="334" t="s">
        <v>1321</v>
      </c>
      <c r="F109" s="335">
        <v>17.06159</v>
      </c>
    </row>
    <row r="110" s="315" customFormat="1" ht="22.75" customHeight="1" spans="1:6">
      <c r="A110" s="330" t="s">
        <v>618</v>
      </c>
      <c r="B110" s="330" t="s">
        <v>1322</v>
      </c>
      <c r="C110" s="331"/>
      <c r="D110" s="332" t="s">
        <v>1323</v>
      </c>
      <c r="E110" s="332" t="s">
        <v>1324</v>
      </c>
      <c r="F110" s="333">
        <v>995.863321</v>
      </c>
    </row>
    <row r="111" s="315" customFormat="1" ht="22.75" customHeight="1" spans="1:6">
      <c r="A111" s="330" t="s">
        <v>618</v>
      </c>
      <c r="B111" s="330" t="s">
        <v>1322</v>
      </c>
      <c r="C111" s="330" t="s">
        <v>1134</v>
      </c>
      <c r="D111" s="334" t="s">
        <v>1325</v>
      </c>
      <c r="E111" s="334" t="s">
        <v>1138</v>
      </c>
      <c r="F111" s="335">
        <v>995.863321</v>
      </c>
    </row>
    <row r="112" s="315" customFormat="1" ht="22.75" customHeight="1" spans="1:6">
      <c r="A112" s="330" t="s">
        <v>748</v>
      </c>
      <c r="B112" s="331"/>
      <c r="C112" s="331"/>
      <c r="D112" s="332" t="s">
        <v>748</v>
      </c>
      <c r="E112" s="332" t="s">
        <v>749</v>
      </c>
      <c r="F112" s="333">
        <v>5359.585437</v>
      </c>
    </row>
    <row r="113" s="315" customFormat="1" ht="22.75" customHeight="1" spans="1:6">
      <c r="A113" s="330" t="s">
        <v>748</v>
      </c>
      <c r="B113" s="330" t="s">
        <v>1134</v>
      </c>
      <c r="C113" s="331"/>
      <c r="D113" s="332" t="s">
        <v>1326</v>
      </c>
      <c r="E113" s="332" t="s">
        <v>1327</v>
      </c>
      <c r="F113" s="333">
        <v>3714.590089</v>
      </c>
    </row>
    <row r="114" s="315" customFormat="1" ht="22.75" customHeight="1" spans="1:6">
      <c r="A114" s="330" t="s">
        <v>748</v>
      </c>
      <c r="B114" s="330" t="s">
        <v>1134</v>
      </c>
      <c r="C114" s="330" t="s">
        <v>1134</v>
      </c>
      <c r="D114" s="334" t="s">
        <v>1328</v>
      </c>
      <c r="E114" s="334" t="s">
        <v>1138</v>
      </c>
      <c r="F114" s="335">
        <v>713.993605</v>
      </c>
    </row>
    <row r="115" s="315" customFormat="1" ht="22.75" customHeight="1" spans="1:6">
      <c r="A115" s="330" t="s">
        <v>748</v>
      </c>
      <c r="B115" s="330" t="s">
        <v>1134</v>
      </c>
      <c r="C115" s="330" t="s">
        <v>1143</v>
      </c>
      <c r="D115" s="334" t="s">
        <v>1329</v>
      </c>
      <c r="E115" s="334" t="s">
        <v>1330</v>
      </c>
      <c r="F115" s="335">
        <v>2034.54775</v>
      </c>
    </row>
    <row r="116" s="315" customFormat="1" ht="22.75" customHeight="1" spans="1:6">
      <c r="A116" s="330" t="s">
        <v>748</v>
      </c>
      <c r="B116" s="330" t="s">
        <v>1134</v>
      </c>
      <c r="C116" s="330" t="s">
        <v>1162</v>
      </c>
      <c r="D116" s="334" t="s">
        <v>1331</v>
      </c>
      <c r="E116" s="334" t="s">
        <v>1332</v>
      </c>
      <c r="F116" s="335">
        <v>966.048734</v>
      </c>
    </row>
    <row r="117" s="315" customFormat="1" ht="22.75" customHeight="1" spans="1:6">
      <c r="A117" s="330" t="s">
        <v>748</v>
      </c>
      <c r="B117" s="330" t="s">
        <v>1139</v>
      </c>
      <c r="C117" s="331"/>
      <c r="D117" s="332" t="s">
        <v>1333</v>
      </c>
      <c r="E117" s="332" t="s">
        <v>1334</v>
      </c>
      <c r="F117" s="333">
        <v>371.247201</v>
      </c>
    </row>
    <row r="118" s="315" customFormat="1" ht="22.75" customHeight="1" spans="1:6">
      <c r="A118" s="330" t="s">
        <v>748</v>
      </c>
      <c r="B118" s="330" t="s">
        <v>1139</v>
      </c>
      <c r="C118" s="330" t="s">
        <v>1134</v>
      </c>
      <c r="D118" s="334" t="s">
        <v>1335</v>
      </c>
      <c r="E118" s="334" t="s">
        <v>1336</v>
      </c>
      <c r="F118" s="335">
        <v>371.247201</v>
      </c>
    </row>
    <row r="119" s="315" customFormat="1" ht="22.75" customHeight="1" spans="1:6">
      <c r="A119" s="330" t="s">
        <v>748</v>
      </c>
      <c r="B119" s="330" t="s">
        <v>1149</v>
      </c>
      <c r="C119" s="331"/>
      <c r="D119" s="332" t="s">
        <v>1337</v>
      </c>
      <c r="E119" s="332" t="s">
        <v>1338</v>
      </c>
      <c r="F119" s="333">
        <v>689.84893</v>
      </c>
    </row>
    <row r="120" s="315" customFormat="1" ht="22.75" customHeight="1" spans="1:6">
      <c r="A120" s="330" t="s">
        <v>748</v>
      </c>
      <c r="B120" s="330" t="s">
        <v>1149</v>
      </c>
      <c r="C120" s="330" t="s">
        <v>1146</v>
      </c>
      <c r="D120" s="334" t="s">
        <v>1339</v>
      </c>
      <c r="E120" s="334" t="s">
        <v>1340</v>
      </c>
      <c r="F120" s="335">
        <v>689.84893</v>
      </c>
    </row>
    <row r="121" s="315" customFormat="1" ht="22.75" customHeight="1" spans="1:6">
      <c r="A121" s="330" t="s">
        <v>748</v>
      </c>
      <c r="B121" s="330" t="s">
        <v>1158</v>
      </c>
      <c r="C121" s="331"/>
      <c r="D121" s="332" t="s">
        <v>1341</v>
      </c>
      <c r="E121" s="332" t="s">
        <v>1342</v>
      </c>
      <c r="F121" s="333">
        <v>583.899217</v>
      </c>
    </row>
    <row r="122" s="315" customFormat="1" ht="22.75" customHeight="1" spans="1:6">
      <c r="A122" s="330" t="s">
        <v>748</v>
      </c>
      <c r="B122" s="330" t="s">
        <v>1158</v>
      </c>
      <c r="C122" s="330" t="s">
        <v>1134</v>
      </c>
      <c r="D122" s="334" t="s">
        <v>1343</v>
      </c>
      <c r="E122" s="334" t="s">
        <v>1344</v>
      </c>
      <c r="F122" s="335">
        <v>583.899217</v>
      </c>
    </row>
    <row r="123" s="315" customFormat="1" ht="22.75" customHeight="1" spans="1:6">
      <c r="A123" s="330" t="s">
        <v>780</v>
      </c>
      <c r="B123" s="331"/>
      <c r="C123" s="331"/>
      <c r="D123" s="332" t="s">
        <v>780</v>
      </c>
      <c r="E123" s="332" t="s">
        <v>781</v>
      </c>
      <c r="F123" s="333">
        <v>10162.839908</v>
      </c>
    </row>
    <row r="124" s="315" customFormat="1" ht="22.75" customHeight="1" spans="1:6">
      <c r="A124" s="330" t="s">
        <v>780</v>
      </c>
      <c r="B124" s="330" t="s">
        <v>1134</v>
      </c>
      <c r="C124" s="331"/>
      <c r="D124" s="332" t="s">
        <v>1345</v>
      </c>
      <c r="E124" s="332" t="s">
        <v>1346</v>
      </c>
      <c r="F124" s="333">
        <v>3498.139247</v>
      </c>
    </row>
    <row r="125" s="315" customFormat="1" ht="22.75" customHeight="1" spans="1:6">
      <c r="A125" s="330" t="s">
        <v>780</v>
      </c>
      <c r="B125" s="330" t="s">
        <v>1134</v>
      </c>
      <c r="C125" s="330" t="s">
        <v>1134</v>
      </c>
      <c r="D125" s="334" t="s">
        <v>1347</v>
      </c>
      <c r="E125" s="334" t="s">
        <v>1138</v>
      </c>
      <c r="F125" s="335">
        <v>3498.139247</v>
      </c>
    </row>
    <row r="126" s="315" customFormat="1" ht="22.75" customHeight="1" spans="1:6">
      <c r="A126" s="330" t="s">
        <v>780</v>
      </c>
      <c r="B126" s="330" t="s">
        <v>1139</v>
      </c>
      <c r="C126" s="331"/>
      <c r="D126" s="332" t="s">
        <v>1348</v>
      </c>
      <c r="E126" s="332" t="s">
        <v>1349</v>
      </c>
      <c r="F126" s="333">
        <v>3547.395996</v>
      </c>
    </row>
    <row r="127" s="315" customFormat="1" ht="22.75" customHeight="1" spans="1:6">
      <c r="A127" s="330" t="s">
        <v>780</v>
      </c>
      <c r="B127" s="330" t="s">
        <v>1139</v>
      </c>
      <c r="C127" s="330" t="s">
        <v>1134</v>
      </c>
      <c r="D127" s="334" t="s">
        <v>1350</v>
      </c>
      <c r="E127" s="334" t="s">
        <v>1138</v>
      </c>
      <c r="F127" s="335">
        <v>1192.398039</v>
      </c>
    </row>
    <row r="128" s="315" customFormat="1" ht="22.75" customHeight="1" spans="1:6">
      <c r="A128" s="330" t="s">
        <v>780</v>
      </c>
      <c r="B128" s="330" t="s">
        <v>1139</v>
      </c>
      <c r="C128" s="330" t="s">
        <v>1143</v>
      </c>
      <c r="D128" s="334" t="s">
        <v>1351</v>
      </c>
      <c r="E128" s="334" t="s">
        <v>1352</v>
      </c>
      <c r="F128" s="335">
        <v>153.6</v>
      </c>
    </row>
    <row r="129" s="315" customFormat="1" ht="22.75" customHeight="1" spans="1:6">
      <c r="A129" s="330" t="s">
        <v>780</v>
      </c>
      <c r="B129" s="330" t="s">
        <v>1139</v>
      </c>
      <c r="C129" s="330" t="s">
        <v>1261</v>
      </c>
      <c r="D129" s="334" t="s">
        <v>1353</v>
      </c>
      <c r="E129" s="334" t="s">
        <v>1354</v>
      </c>
      <c r="F129" s="335">
        <v>2201.397957</v>
      </c>
    </row>
    <row r="130" s="315" customFormat="1" ht="22.75" customHeight="1" spans="1:6">
      <c r="A130" s="330" t="s">
        <v>780</v>
      </c>
      <c r="B130" s="330" t="s">
        <v>1149</v>
      </c>
      <c r="C130" s="331"/>
      <c r="D130" s="332" t="s">
        <v>1355</v>
      </c>
      <c r="E130" s="332" t="s">
        <v>1356</v>
      </c>
      <c r="F130" s="333">
        <v>3117.304665</v>
      </c>
    </row>
    <row r="131" s="315" customFormat="1" ht="22.75" customHeight="1" spans="1:6">
      <c r="A131" s="330" t="s">
        <v>780</v>
      </c>
      <c r="B131" s="330" t="s">
        <v>1149</v>
      </c>
      <c r="C131" s="330" t="s">
        <v>1134</v>
      </c>
      <c r="D131" s="334" t="s">
        <v>1357</v>
      </c>
      <c r="E131" s="334" t="s">
        <v>1138</v>
      </c>
      <c r="F131" s="335">
        <v>1334.08714</v>
      </c>
    </row>
    <row r="132" s="315" customFormat="1" ht="22.75" customHeight="1" spans="1:6">
      <c r="A132" s="330" t="s">
        <v>780</v>
      </c>
      <c r="B132" s="330" t="s">
        <v>1149</v>
      </c>
      <c r="C132" s="330" t="s">
        <v>1162</v>
      </c>
      <c r="D132" s="334" t="s">
        <v>1358</v>
      </c>
      <c r="E132" s="334" t="s">
        <v>1359</v>
      </c>
      <c r="F132" s="335">
        <v>1783.217525</v>
      </c>
    </row>
    <row r="133" s="315" customFormat="1" ht="22.75" customHeight="1" spans="1:6">
      <c r="A133" s="330" t="s">
        <v>901</v>
      </c>
      <c r="B133" s="331"/>
      <c r="C133" s="331"/>
      <c r="D133" s="332" t="s">
        <v>901</v>
      </c>
      <c r="E133" s="332" t="s">
        <v>902</v>
      </c>
      <c r="F133" s="333">
        <v>5523.431667</v>
      </c>
    </row>
    <row r="134" s="315" customFormat="1" ht="22.75" customHeight="1" spans="1:6">
      <c r="A134" s="330" t="s">
        <v>901</v>
      </c>
      <c r="B134" s="330" t="s">
        <v>1134</v>
      </c>
      <c r="C134" s="331"/>
      <c r="D134" s="332" t="s">
        <v>1360</v>
      </c>
      <c r="E134" s="332" t="s">
        <v>1361</v>
      </c>
      <c r="F134" s="333">
        <v>5523.431667</v>
      </c>
    </row>
    <row r="135" s="315" customFormat="1" ht="22.75" customHeight="1" spans="1:6">
      <c r="A135" s="330" t="s">
        <v>901</v>
      </c>
      <c r="B135" s="330" t="s">
        <v>1134</v>
      </c>
      <c r="C135" s="330" t="s">
        <v>1134</v>
      </c>
      <c r="D135" s="334" t="s">
        <v>1362</v>
      </c>
      <c r="E135" s="334" t="s">
        <v>1138</v>
      </c>
      <c r="F135" s="335">
        <v>3234.284607</v>
      </c>
    </row>
    <row r="136" s="315" customFormat="1" ht="22.75" customHeight="1" spans="1:6">
      <c r="A136" s="330" t="s">
        <v>901</v>
      </c>
      <c r="B136" s="330" t="s">
        <v>1134</v>
      </c>
      <c r="C136" s="330" t="s">
        <v>1162</v>
      </c>
      <c r="D136" s="334" t="s">
        <v>1363</v>
      </c>
      <c r="E136" s="334" t="s">
        <v>1364</v>
      </c>
      <c r="F136" s="335">
        <v>2289.14706</v>
      </c>
    </row>
    <row r="137" s="315" customFormat="1" ht="22.75" customHeight="1" spans="1:6">
      <c r="A137" s="330" t="s">
        <v>921</v>
      </c>
      <c r="B137" s="331"/>
      <c r="C137" s="331"/>
      <c r="D137" s="332" t="s">
        <v>921</v>
      </c>
      <c r="E137" s="332" t="s">
        <v>922</v>
      </c>
      <c r="F137" s="333">
        <v>634.02045</v>
      </c>
    </row>
    <row r="138" s="315" customFormat="1" ht="22.75" customHeight="1" spans="1:6">
      <c r="A138" s="330" t="s">
        <v>921</v>
      </c>
      <c r="B138" s="330" t="s">
        <v>1139</v>
      </c>
      <c r="C138" s="331"/>
      <c r="D138" s="332" t="s">
        <v>1365</v>
      </c>
      <c r="E138" s="332" t="s">
        <v>1366</v>
      </c>
      <c r="F138" s="333">
        <v>634.02045</v>
      </c>
    </row>
    <row r="139" s="315" customFormat="1" ht="22.75" customHeight="1" spans="1:6">
      <c r="A139" s="330" t="s">
        <v>921</v>
      </c>
      <c r="B139" s="330" t="s">
        <v>1139</v>
      </c>
      <c r="C139" s="330" t="s">
        <v>1134</v>
      </c>
      <c r="D139" s="334" t="s">
        <v>1367</v>
      </c>
      <c r="E139" s="334" t="s">
        <v>1138</v>
      </c>
      <c r="F139" s="335">
        <v>634.02045</v>
      </c>
    </row>
    <row r="140" s="315" customFormat="1" ht="22.75" customHeight="1" spans="1:6">
      <c r="A140" s="330" t="s">
        <v>942</v>
      </c>
      <c r="B140" s="331"/>
      <c r="C140" s="331"/>
      <c r="D140" s="332" t="s">
        <v>942</v>
      </c>
      <c r="E140" s="332" t="s">
        <v>943</v>
      </c>
      <c r="F140" s="333">
        <v>215.794279</v>
      </c>
    </row>
    <row r="141" s="315" customFormat="1" ht="22.75" customHeight="1" spans="1:6">
      <c r="A141" s="330" t="s">
        <v>942</v>
      </c>
      <c r="B141" s="330" t="s">
        <v>1139</v>
      </c>
      <c r="C141" s="331"/>
      <c r="D141" s="332" t="s">
        <v>1368</v>
      </c>
      <c r="E141" s="332" t="s">
        <v>1369</v>
      </c>
      <c r="F141" s="333">
        <v>215.794279</v>
      </c>
    </row>
    <row r="142" s="315" customFormat="1" ht="22.75" customHeight="1" spans="1:6">
      <c r="A142" s="330" t="s">
        <v>942</v>
      </c>
      <c r="B142" s="330" t="s">
        <v>1139</v>
      </c>
      <c r="C142" s="330" t="s">
        <v>1134</v>
      </c>
      <c r="D142" s="334" t="s">
        <v>1370</v>
      </c>
      <c r="E142" s="334" t="s">
        <v>1138</v>
      </c>
      <c r="F142" s="335">
        <v>215.794279</v>
      </c>
    </row>
    <row r="143" s="315" customFormat="1" ht="22.75" customHeight="1" spans="1:6">
      <c r="A143" s="330" t="s">
        <v>965</v>
      </c>
      <c r="B143" s="331"/>
      <c r="C143" s="331"/>
      <c r="D143" s="332" t="s">
        <v>965</v>
      </c>
      <c r="E143" s="332" t="s">
        <v>966</v>
      </c>
      <c r="F143" s="333">
        <v>2465.5509</v>
      </c>
    </row>
    <row r="144" s="315" customFormat="1" ht="22.75" customHeight="1" spans="1:6">
      <c r="A144" s="330" t="s">
        <v>965</v>
      </c>
      <c r="B144" s="330" t="s">
        <v>1134</v>
      </c>
      <c r="C144" s="331"/>
      <c r="D144" s="332" t="s">
        <v>1371</v>
      </c>
      <c r="E144" s="332" t="s">
        <v>1372</v>
      </c>
      <c r="F144" s="333">
        <v>2465.5509</v>
      </c>
    </row>
    <row r="145" s="315" customFormat="1" ht="22.75" customHeight="1" spans="1:6">
      <c r="A145" s="330" t="s">
        <v>965</v>
      </c>
      <c r="B145" s="330" t="s">
        <v>1134</v>
      </c>
      <c r="C145" s="330" t="s">
        <v>1134</v>
      </c>
      <c r="D145" s="334" t="s">
        <v>1373</v>
      </c>
      <c r="E145" s="334" t="s">
        <v>1138</v>
      </c>
      <c r="F145" s="335">
        <v>2465.5509</v>
      </c>
    </row>
    <row r="146" s="315" customFormat="1" ht="22.75" customHeight="1" spans="1:6">
      <c r="A146" s="330" t="s">
        <v>1012</v>
      </c>
      <c r="B146" s="331"/>
      <c r="C146" s="331"/>
      <c r="D146" s="332" t="s">
        <v>1012</v>
      </c>
      <c r="E146" s="332" t="s">
        <v>1013</v>
      </c>
      <c r="F146" s="333">
        <v>985.763073</v>
      </c>
    </row>
    <row r="147" s="315" customFormat="1" ht="22.75" customHeight="1" spans="1:6">
      <c r="A147" s="330" t="s">
        <v>1012</v>
      </c>
      <c r="B147" s="330" t="s">
        <v>1134</v>
      </c>
      <c r="C147" s="331"/>
      <c r="D147" s="332" t="s">
        <v>1374</v>
      </c>
      <c r="E147" s="332" t="s">
        <v>1375</v>
      </c>
      <c r="F147" s="333">
        <v>985.763073</v>
      </c>
    </row>
    <row r="148" s="315" customFormat="1" ht="22.75" customHeight="1" spans="1:6">
      <c r="A148" s="330" t="s">
        <v>1012</v>
      </c>
      <c r="B148" s="330" t="s">
        <v>1134</v>
      </c>
      <c r="C148" s="330" t="s">
        <v>1134</v>
      </c>
      <c r="D148" s="334" t="s">
        <v>1376</v>
      </c>
      <c r="E148" s="334" t="s">
        <v>1138</v>
      </c>
      <c r="F148" s="335">
        <v>985.763073</v>
      </c>
    </row>
  </sheetData>
  <mergeCells count="4">
    <mergeCell ref="A1:B1"/>
    <mergeCell ref="A2:F2"/>
    <mergeCell ref="A4:C4"/>
    <mergeCell ref="D5:E5"/>
  </mergeCells>
  <printOptions horizontalCentered="1"/>
  <pageMargins left="0.25" right="0.25" top="0.75" bottom="0.75" header="0.298611111111111" footer="0.298611111111111"/>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E28"/>
  <sheetViews>
    <sheetView zoomScale="115" zoomScaleNormal="115" zoomScaleSheetLayoutView="115" workbookViewId="0">
      <selection activeCell="G9" sqref="G9"/>
    </sheetView>
  </sheetViews>
  <sheetFormatPr defaultColWidth="15" defaultRowHeight="14.25" outlineLevelCol="4"/>
  <cols>
    <col min="1" max="1" width="8.75" style="1" customWidth="1"/>
    <col min="2" max="2" width="6.75" style="1" customWidth="1"/>
    <col min="3" max="3" width="8.25833333333333" style="1" customWidth="1"/>
    <col min="4" max="4" width="15" style="1" customWidth="1"/>
    <col min="5" max="5" width="22.5" style="224" customWidth="1"/>
    <col min="6" max="16384" width="15" style="1" customWidth="1"/>
  </cols>
  <sheetData>
    <row r="1" spans="1:3">
      <c r="A1" s="140" t="s">
        <v>1377</v>
      </c>
      <c r="B1" s="299"/>
      <c r="C1" s="299"/>
    </row>
    <row r="2" s="298" customFormat="1" ht="38" customHeight="1" spans="1:5">
      <c r="A2" s="300" t="s">
        <v>1378</v>
      </c>
      <c r="B2" s="300"/>
      <c r="C2" s="300"/>
      <c r="D2" s="300"/>
      <c r="E2" s="301"/>
    </row>
    <row r="3" ht="18" customHeight="1" spans="1:3">
      <c r="A3" s="302"/>
      <c r="B3" s="170"/>
      <c r="C3" s="168"/>
    </row>
    <row r="4" spans="1:5">
      <c r="A4" s="185"/>
      <c r="B4" s="303"/>
      <c r="E4" s="304" t="s">
        <v>37</v>
      </c>
    </row>
    <row r="5" ht="20" customHeight="1" spans="1:5">
      <c r="A5" s="305" t="s">
        <v>1379</v>
      </c>
      <c r="B5" s="305"/>
      <c r="C5" s="305" t="s">
        <v>1128</v>
      </c>
      <c r="D5" s="305" t="s">
        <v>1129</v>
      </c>
      <c r="E5" s="306" t="s">
        <v>1130</v>
      </c>
    </row>
    <row r="6" ht="20" customHeight="1" spans="1:5">
      <c r="A6" s="305"/>
      <c r="B6" s="305"/>
      <c r="C6" s="305"/>
      <c r="D6" s="305"/>
      <c r="E6" s="307"/>
    </row>
    <row r="7" ht="22" customHeight="1" spans="1:5">
      <c r="A7" s="305" t="s">
        <v>1131</v>
      </c>
      <c r="B7" s="305" t="s">
        <v>1132</v>
      </c>
      <c r="C7" s="305" t="s">
        <v>1062</v>
      </c>
      <c r="D7" s="305"/>
      <c r="E7" s="308">
        <v>215982.039777</v>
      </c>
    </row>
    <row r="8" ht="22" customHeight="1" spans="1:5">
      <c r="A8" s="309" t="s">
        <v>1380</v>
      </c>
      <c r="B8" s="310"/>
      <c r="C8" s="311" t="s">
        <v>1380</v>
      </c>
      <c r="D8" s="311" t="s">
        <v>1381</v>
      </c>
      <c r="E8" s="312">
        <v>114939.637988</v>
      </c>
    </row>
    <row r="9" ht="22" customHeight="1" spans="1:5">
      <c r="A9" s="309" t="s">
        <v>1380</v>
      </c>
      <c r="B9" s="309" t="s">
        <v>1134</v>
      </c>
      <c r="C9" s="313" t="s">
        <v>1382</v>
      </c>
      <c r="D9" s="313" t="s">
        <v>1383</v>
      </c>
      <c r="E9" s="314">
        <v>83394.1303</v>
      </c>
    </row>
    <row r="10" ht="22" customHeight="1" spans="1:5">
      <c r="A10" s="309" t="s">
        <v>1380</v>
      </c>
      <c r="B10" s="309" t="s">
        <v>1139</v>
      </c>
      <c r="C10" s="313" t="s">
        <v>1384</v>
      </c>
      <c r="D10" s="313" t="s">
        <v>1385</v>
      </c>
      <c r="E10" s="314">
        <v>22041.743692</v>
      </c>
    </row>
    <row r="11" ht="22" customHeight="1" spans="1:5">
      <c r="A11" s="309" t="s">
        <v>1380</v>
      </c>
      <c r="B11" s="309" t="s">
        <v>1149</v>
      </c>
      <c r="C11" s="313" t="s">
        <v>1386</v>
      </c>
      <c r="D11" s="313" t="s">
        <v>1387</v>
      </c>
      <c r="E11" s="314">
        <v>9411.183996</v>
      </c>
    </row>
    <row r="12" ht="22" customHeight="1" spans="1:5">
      <c r="A12" s="309" t="s">
        <v>1380</v>
      </c>
      <c r="B12" s="309" t="s">
        <v>1146</v>
      </c>
      <c r="C12" s="313" t="s">
        <v>1388</v>
      </c>
      <c r="D12" s="313" t="s">
        <v>1389</v>
      </c>
      <c r="E12" s="314">
        <v>92.58</v>
      </c>
    </row>
    <row r="13" ht="22" customHeight="1" spans="1:5">
      <c r="A13" s="309" t="s">
        <v>1390</v>
      </c>
      <c r="B13" s="310"/>
      <c r="C13" s="311" t="s">
        <v>1390</v>
      </c>
      <c r="D13" s="311" t="s">
        <v>1391</v>
      </c>
      <c r="E13" s="312">
        <v>12056.447506</v>
      </c>
    </row>
    <row r="14" ht="22" customHeight="1" spans="1:5">
      <c r="A14" s="309" t="s">
        <v>1390</v>
      </c>
      <c r="B14" s="309" t="s">
        <v>1134</v>
      </c>
      <c r="C14" s="313" t="s">
        <v>1392</v>
      </c>
      <c r="D14" s="313" t="s">
        <v>1393</v>
      </c>
      <c r="E14" s="314">
        <v>9151.30352</v>
      </c>
    </row>
    <row r="15" ht="22" customHeight="1" spans="1:5">
      <c r="A15" s="309" t="s">
        <v>1390</v>
      </c>
      <c r="B15" s="309" t="s">
        <v>1139</v>
      </c>
      <c r="C15" s="313" t="s">
        <v>1394</v>
      </c>
      <c r="D15" s="313" t="s">
        <v>1395</v>
      </c>
      <c r="E15" s="314">
        <v>130.4</v>
      </c>
    </row>
    <row r="16" ht="22" customHeight="1" spans="1:5">
      <c r="A16" s="309" t="s">
        <v>1390</v>
      </c>
      <c r="B16" s="309" t="s">
        <v>1149</v>
      </c>
      <c r="C16" s="313" t="s">
        <v>1396</v>
      </c>
      <c r="D16" s="313" t="s">
        <v>1397</v>
      </c>
      <c r="E16" s="314">
        <v>901.566828</v>
      </c>
    </row>
    <row r="17" ht="22" customHeight="1" spans="1:5">
      <c r="A17" s="309" t="s">
        <v>1390</v>
      </c>
      <c r="B17" s="309" t="s">
        <v>1143</v>
      </c>
      <c r="C17" s="313" t="s">
        <v>1398</v>
      </c>
      <c r="D17" s="313" t="s">
        <v>1399</v>
      </c>
      <c r="E17" s="314">
        <v>49.906</v>
      </c>
    </row>
    <row r="18" ht="22" customHeight="1" spans="1:5">
      <c r="A18" s="309" t="s">
        <v>1390</v>
      </c>
      <c r="B18" s="309" t="s">
        <v>1158</v>
      </c>
      <c r="C18" s="313" t="s">
        <v>1400</v>
      </c>
      <c r="D18" s="313" t="s">
        <v>1401</v>
      </c>
      <c r="E18" s="314">
        <v>428.4656</v>
      </c>
    </row>
    <row r="19" ht="22" customHeight="1" spans="1:5">
      <c r="A19" s="309" t="s">
        <v>1390</v>
      </c>
      <c r="B19" s="309" t="s">
        <v>1162</v>
      </c>
      <c r="C19" s="313" t="s">
        <v>1402</v>
      </c>
      <c r="D19" s="313" t="s">
        <v>1403</v>
      </c>
      <c r="E19" s="314">
        <v>310.97</v>
      </c>
    </row>
    <row r="20" ht="22" customHeight="1" spans="1:5">
      <c r="A20" s="309" t="s">
        <v>1390</v>
      </c>
      <c r="B20" s="309" t="s">
        <v>1261</v>
      </c>
      <c r="C20" s="313" t="s">
        <v>1404</v>
      </c>
      <c r="D20" s="313" t="s">
        <v>1405</v>
      </c>
      <c r="E20" s="314">
        <v>0.9</v>
      </c>
    </row>
    <row r="21" ht="22" customHeight="1" spans="1:5">
      <c r="A21" s="309" t="s">
        <v>1390</v>
      </c>
      <c r="B21" s="309" t="s">
        <v>1166</v>
      </c>
      <c r="C21" s="313" t="s">
        <v>1406</v>
      </c>
      <c r="D21" s="313" t="s">
        <v>1407</v>
      </c>
      <c r="E21" s="314">
        <v>544.48</v>
      </c>
    </row>
    <row r="22" ht="22" customHeight="1" spans="1:5">
      <c r="A22" s="309" t="s">
        <v>1390</v>
      </c>
      <c r="B22" s="309" t="s">
        <v>1408</v>
      </c>
      <c r="C22" s="313" t="s">
        <v>1409</v>
      </c>
      <c r="D22" s="313" t="s">
        <v>1410</v>
      </c>
      <c r="E22" s="314">
        <v>117.770716</v>
      </c>
    </row>
    <row r="23" ht="22" customHeight="1" spans="1:5">
      <c r="A23" s="309" t="s">
        <v>1390</v>
      </c>
      <c r="B23" s="309" t="s">
        <v>1146</v>
      </c>
      <c r="C23" s="313" t="s">
        <v>1411</v>
      </c>
      <c r="D23" s="313" t="s">
        <v>1412</v>
      </c>
      <c r="E23" s="314">
        <v>420.684842</v>
      </c>
    </row>
    <row r="24" ht="22" customHeight="1" spans="1:5">
      <c r="A24" s="309" t="s">
        <v>1413</v>
      </c>
      <c r="B24" s="310"/>
      <c r="C24" s="311" t="s">
        <v>1413</v>
      </c>
      <c r="D24" s="311" t="s">
        <v>1414</v>
      </c>
      <c r="E24" s="312">
        <v>87216.027083</v>
      </c>
    </row>
    <row r="25" ht="22" customHeight="1" spans="1:5">
      <c r="A25" s="309" t="s">
        <v>1413</v>
      </c>
      <c r="B25" s="309" t="s">
        <v>1134</v>
      </c>
      <c r="C25" s="313" t="s">
        <v>1415</v>
      </c>
      <c r="D25" s="313" t="s">
        <v>1416</v>
      </c>
      <c r="E25" s="314">
        <v>82291.826625</v>
      </c>
    </row>
    <row r="26" ht="22" customHeight="1" spans="1:5">
      <c r="A26" s="309" t="s">
        <v>1413</v>
      </c>
      <c r="B26" s="309" t="s">
        <v>1139</v>
      </c>
      <c r="C26" s="313" t="s">
        <v>1417</v>
      </c>
      <c r="D26" s="313" t="s">
        <v>1418</v>
      </c>
      <c r="E26" s="314">
        <v>4924.200458</v>
      </c>
    </row>
    <row r="27" ht="22" customHeight="1" spans="1:5">
      <c r="A27" s="309" t="s">
        <v>1419</v>
      </c>
      <c r="B27" s="310"/>
      <c r="C27" s="311" t="s">
        <v>1419</v>
      </c>
      <c r="D27" s="311" t="s">
        <v>1420</v>
      </c>
      <c r="E27" s="312">
        <v>1769.9272</v>
      </c>
    </row>
    <row r="28" ht="22" customHeight="1" spans="1:5">
      <c r="A28" s="309" t="s">
        <v>1419</v>
      </c>
      <c r="B28" s="309" t="s">
        <v>1146</v>
      </c>
      <c r="C28" s="313" t="s">
        <v>1421</v>
      </c>
      <c r="D28" s="313" t="s">
        <v>1422</v>
      </c>
      <c r="E28" s="314">
        <v>1769.9272</v>
      </c>
    </row>
  </sheetData>
  <mergeCells count="7">
    <mergeCell ref="A1:C1"/>
    <mergeCell ref="A2:E2"/>
    <mergeCell ref="C7:D7"/>
    <mergeCell ref="C5:C6"/>
    <mergeCell ref="D5:D6"/>
    <mergeCell ref="E5:E6"/>
    <mergeCell ref="A5:B6"/>
  </mergeCells>
  <printOptions horizontalCentered="1"/>
  <pageMargins left="0.75" right="0.75" top="1" bottom="1" header="0.5" footer="0.5"/>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C70"/>
  <sheetViews>
    <sheetView showZeros="0" workbookViewId="0">
      <pane ySplit="4" topLeftCell="A20" activePane="bottomLeft" state="frozen"/>
      <selection/>
      <selection pane="bottomLeft" activeCell="C44" sqref="C44"/>
    </sheetView>
  </sheetViews>
  <sheetFormatPr defaultColWidth="8.8" defaultRowHeight="14.25" outlineLevelCol="2"/>
  <cols>
    <col min="1" max="1" width="48" style="2" customWidth="1"/>
    <col min="2" max="2" width="14.625" style="2" customWidth="1"/>
    <col min="3" max="3" width="14.75" style="265" customWidth="1"/>
    <col min="4" max="16" width="9" style="139"/>
    <col min="17" max="16384" width="8.8" style="139"/>
  </cols>
  <sheetData>
    <row r="1" spans="1:2">
      <c r="A1" s="199" t="s">
        <v>1423</v>
      </c>
      <c r="B1" s="199"/>
    </row>
    <row r="2" s="138" customFormat="1" ht="25.5" customHeight="1" spans="1:3">
      <c r="A2" s="266" t="s">
        <v>1424</v>
      </c>
      <c r="B2" s="266"/>
      <c r="C2" s="267"/>
    </row>
    <row r="3" ht="15.75" customHeight="1" spans="1:3">
      <c r="A3" s="268"/>
      <c r="B3" s="269"/>
      <c r="C3" s="265" t="s">
        <v>37</v>
      </c>
    </row>
    <row r="4" ht="20" customHeight="1" spans="1:3">
      <c r="A4" s="270" t="s">
        <v>1425</v>
      </c>
      <c r="B4" s="271" t="s">
        <v>1061</v>
      </c>
      <c r="C4" s="272" t="s">
        <v>1426</v>
      </c>
    </row>
    <row r="5" ht="18" customHeight="1" spans="1:3">
      <c r="A5" s="273" t="s">
        <v>1062</v>
      </c>
      <c r="B5" s="273">
        <f>B6+B13+B49</f>
        <v>556406</v>
      </c>
      <c r="C5" s="274">
        <v>560000</v>
      </c>
    </row>
    <row r="6" s="139" customFormat="1" ht="18.75" customHeight="1" spans="1:3">
      <c r="A6" s="275" t="s">
        <v>1427</v>
      </c>
      <c r="B6" s="273">
        <f>SUM(B7:B12)</f>
        <v>10887</v>
      </c>
      <c r="C6" s="276">
        <v>10834</v>
      </c>
    </row>
    <row r="7" s="139" customFormat="1" ht="18.75" customHeight="1" spans="1:3">
      <c r="A7" s="277" t="s">
        <v>1428</v>
      </c>
      <c r="B7" s="278">
        <v>2100</v>
      </c>
      <c r="C7" s="27">
        <v>2100</v>
      </c>
    </row>
    <row r="8" s="139" customFormat="1" ht="18.75" customHeight="1" spans="1:3">
      <c r="A8" s="279" t="s">
        <v>1429</v>
      </c>
      <c r="B8" s="280">
        <v>1228</v>
      </c>
      <c r="C8" s="27">
        <v>1175</v>
      </c>
    </row>
    <row r="9" s="139" customFormat="1" ht="18.75" customHeight="1" spans="1:3">
      <c r="A9" s="281" t="s">
        <v>1430</v>
      </c>
      <c r="B9" s="282">
        <v>3500</v>
      </c>
      <c r="C9" s="27">
        <v>3500</v>
      </c>
    </row>
    <row r="10" s="139" customFormat="1" ht="18.75" customHeight="1" spans="1:3">
      <c r="A10" s="281" t="s">
        <v>1431</v>
      </c>
      <c r="B10" s="282">
        <v>11</v>
      </c>
      <c r="C10" s="27">
        <v>11</v>
      </c>
    </row>
    <row r="11" s="139" customFormat="1" ht="18.75" customHeight="1" spans="1:3">
      <c r="A11" s="281" t="s">
        <v>1432</v>
      </c>
      <c r="B11" s="282">
        <v>3291</v>
      </c>
      <c r="C11" s="27">
        <v>3291</v>
      </c>
    </row>
    <row r="12" s="139" customFormat="1" ht="18.75" customHeight="1" spans="1:3">
      <c r="A12" s="281" t="s">
        <v>1433</v>
      </c>
      <c r="B12" s="282">
        <v>757</v>
      </c>
      <c r="C12" s="27">
        <v>757</v>
      </c>
    </row>
    <row r="13" s="264" customFormat="1" ht="18.75" customHeight="1" spans="1:3">
      <c r="A13" s="283" t="s">
        <v>1434</v>
      </c>
      <c r="B13" s="284">
        <v>497411</v>
      </c>
      <c r="C13" s="285">
        <v>499166</v>
      </c>
    </row>
    <row r="14" s="139" customFormat="1" ht="18.75" customHeight="1" spans="1:3">
      <c r="A14" s="281" t="s">
        <v>1435</v>
      </c>
      <c r="B14" s="282">
        <v>600</v>
      </c>
      <c r="C14" s="27">
        <v>600</v>
      </c>
    </row>
    <row r="15" s="139" customFormat="1" ht="18.75" customHeight="1" spans="1:3">
      <c r="A15" s="286" t="s">
        <v>1436</v>
      </c>
      <c r="B15" s="287">
        <v>190385</v>
      </c>
      <c r="C15" s="27">
        <v>200000</v>
      </c>
    </row>
    <row r="16" s="139" customFormat="1" ht="18.75" customHeight="1" spans="1:3">
      <c r="A16" s="288" t="s">
        <v>1437</v>
      </c>
      <c r="B16" s="289">
        <v>59580</v>
      </c>
      <c r="C16" s="27">
        <v>60000</v>
      </c>
    </row>
    <row r="17" s="139" customFormat="1" ht="18.75" customHeight="1" spans="1:3">
      <c r="A17" s="288" t="s">
        <v>1438</v>
      </c>
      <c r="B17" s="289">
        <v>7308</v>
      </c>
      <c r="C17" s="27">
        <v>8000</v>
      </c>
    </row>
    <row r="18" s="139" customFormat="1" ht="18.75" customHeight="1" spans="1:3">
      <c r="A18" s="288" t="s">
        <v>1439</v>
      </c>
      <c r="B18" s="289">
        <v>537</v>
      </c>
      <c r="C18" s="27">
        <v>0</v>
      </c>
    </row>
    <row r="19" s="139" customFormat="1" ht="18.75" customHeight="1" spans="1:3">
      <c r="A19" s="288" t="s">
        <v>1440</v>
      </c>
      <c r="B19" s="289">
        <v>-1257</v>
      </c>
      <c r="C19" s="27">
        <v>-1257</v>
      </c>
    </row>
    <row r="20" s="139" customFormat="1" ht="18.75" customHeight="1" spans="1:3">
      <c r="A20" s="288" t="s">
        <v>1441</v>
      </c>
      <c r="B20" s="289">
        <v>3314</v>
      </c>
      <c r="C20" s="27">
        <v>0</v>
      </c>
    </row>
    <row r="21" s="139" customFormat="1" ht="18.75" customHeight="1" spans="1:3">
      <c r="A21" s="288" t="s">
        <v>1442</v>
      </c>
      <c r="B21" s="289">
        <v>11014</v>
      </c>
      <c r="C21" s="27">
        <v>0</v>
      </c>
    </row>
    <row r="22" s="139" customFormat="1" ht="18.75" customHeight="1" spans="1:3">
      <c r="A22" s="288" t="s">
        <v>1443</v>
      </c>
      <c r="B22" s="289">
        <v>18474</v>
      </c>
      <c r="C22" s="27">
        <v>19000</v>
      </c>
    </row>
    <row r="23" s="139" customFormat="1" ht="18.75" customHeight="1" spans="1:3">
      <c r="A23" s="288" t="s">
        <v>1444</v>
      </c>
      <c r="B23" s="289">
        <v>260</v>
      </c>
      <c r="C23" s="27">
        <v>0</v>
      </c>
    </row>
    <row r="24" s="139" customFormat="1" ht="18.75" customHeight="1" spans="1:3">
      <c r="A24" s="286" t="s">
        <v>1445</v>
      </c>
      <c r="B24" s="287">
        <v>0</v>
      </c>
      <c r="C24" s="27">
        <v>0</v>
      </c>
    </row>
    <row r="25" s="139" customFormat="1" ht="18.75" customHeight="1" spans="1:3">
      <c r="A25" s="286" t="s">
        <v>1446</v>
      </c>
      <c r="B25" s="287">
        <v>0</v>
      </c>
      <c r="C25" s="27">
        <v>0</v>
      </c>
    </row>
    <row r="26" s="139" customFormat="1" ht="18.75" customHeight="1" spans="1:3">
      <c r="A26" s="286" t="s">
        <v>1447</v>
      </c>
      <c r="B26" s="287">
        <v>16331</v>
      </c>
      <c r="C26" s="27">
        <v>0</v>
      </c>
    </row>
    <row r="27" s="139" customFormat="1" ht="18.75" customHeight="1" spans="1:3">
      <c r="A27" s="286" t="s">
        <v>1448</v>
      </c>
      <c r="B27" s="287">
        <v>30</v>
      </c>
      <c r="C27" s="27">
        <v>0</v>
      </c>
    </row>
    <row r="28" s="139" customFormat="1" ht="18.75" customHeight="1" spans="1:3">
      <c r="A28" s="286" t="s">
        <v>1449</v>
      </c>
      <c r="B28" s="287">
        <v>0</v>
      </c>
      <c r="C28" s="27">
        <v>0</v>
      </c>
    </row>
    <row r="29" s="139" customFormat="1" ht="18.75" customHeight="1" spans="1:3">
      <c r="A29" s="286" t="s">
        <v>1450</v>
      </c>
      <c r="B29" s="287">
        <v>0</v>
      </c>
      <c r="C29" s="27">
        <v>0</v>
      </c>
    </row>
    <row r="30" s="139" customFormat="1" ht="18.75" customHeight="1" spans="1:3">
      <c r="A30" s="286" t="s">
        <v>1451</v>
      </c>
      <c r="B30" s="287">
        <v>2282</v>
      </c>
      <c r="C30" s="27">
        <v>0</v>
      </c>
    </row>
    <row r="31" s="139" customFormat="1" ht="18.75" customHeight="1" spans="1:3">
      <c r="A31" s="286" t="s">
        <v>1452</v>
      </c>
      <c r="B31" s="287">
        <v>45113</v>
      </c>
      <c r="C31" s="27">
        <v>0</v>
      </c>
    </row>
    <row r="32" s="139" customFormat="1" ht="18.75" customHeight="1" spans="1:3">
      <c r="A32" s="286" t="s">
        <v>1453</v>
      </c>
      <c r="B32" s="287">
        <v>174</v>
      </c>
      <c r="C32" s="27">
        <v>0</v>
      </c>
    </row>
    <row r="33" s="139" customFormat="1" ht="18.75" customHeight="1" spans="1:3">
      <c r="A33" s="286" t="s">
        <v>1454</v>
      </c>
      <c r="B33" s="287">
        <v>1255</v>
      </c>
      <c r="C33" s="27">
        <v>0</v>
      </c>
    </row>
    <row r="34" s="139" customFormat="1" ht="18.75" customHeight="1" spans="1:3">
      <c r="A34" s="286" t="s">
        <v>1455</v>
      </c>
      <c r="B34" s="287">
        <v>64625</v>
      </c>
      <c r="C34" s="27">
        <v>0</v>
      </c>
    </row>
    <row r="35" s="139" customFormat="1" ht="18.75" customHeight="1" spans="1:3">
      <c r="A35" s="286" t="s">
        <v>1456</v>
      </c>
      <c r="B35" s="287">
        <v>18579</v>
      </c>
      <c r="C35" s="27">
        <v>0</v>
      </c>
    </row>
    <row r="36" s="139" customFormat="1" ht="18.75" customHeight="1" spans="1:3">
      <c r="A36" s="286" t="s">
        <v>1457</v>
      </c>
      <c r="B36" s="287">
        <v>1353</v>
      </c>
      <c r="C36" s="27">
        <v>0</v>
      </c>
    </row>
    <row r="37" s="139" customFormat="1" ht="18.75" customHeight="1" spans="1:3">
      <c r="A37" s="286" t="s">
        <v>1458</v>
      </c>
      <c r="B37" s="287">
        <v>0</v>
      </c>
      <c r="C37" s="27">
        <v>0</v>
      </c>
    </row>
    <row r="38" s="139" customFormat="1" ht="18.75" customHeight="1" spans="1:3">
      <c r="A38" s="286" t="s">
        <v>1459</v>
      </c>
      <c r="B38" s="287">
        <v>37285</v>
      </c>
      <c r="C38" s="27">
        <v>0</v>
      </c>
    </row>
    <row r="39" s="139" customFormat="1" ht="18.75" customHeight="1" spans="1:3">
      <c r="A39" s="288" t="s">
        <v>1460</v>
      </c>
      <c r="B39" s="289">
        <v>9732</v>
      </c>
      <c r="C39" s="27">
        <v>0</v>
      </c>
    </row>
    <row r="40" s="139" customFormat="1" ht="18.75" customHeight="1" spans="1:3">
      <c r="A40" s="288" t="s">
        <v>1461</v>
      </c>
      <c r="B40" s="289">
        <v>0</v>
      </c>
      <c r="C40" s="27">
        <v>0</v>
      </c>
    </row>
    <row r="41" s="139" customFormat="1" ht="18.75" customHeight="1" spans="1:3">
      <c r="A41" s="288" t="s">
        <v>1462</v>
      </c>
      <c r="B41" s="289">
        <v>0</v>
      </c>
      <c r="C41" s="27">
        <v>0</v>
      </c>
    </row>
    <row r="42" s="139" customFormat="1" ht="18.75" customHeight="1" spans="1:3">
      <c r="A42" s="288" t="s">
        <v>1463</v>
      </c>
      <c r="B42" s="289">
        <v>0</v>
      </c>
      <c r="C42" s="27">
        <v>0</v>
      </c>
    </row>
    <row r="43" s="139" customFormat="1" ht="18.75" customHeight="1" spans="1:3">
      <c r="A43" s="288" t="s">
        <v>1464</v>
      </c>
      <c r="B43" s="289">
        <v>0</v>
      </c>
      <c r="C43" s="27">
        <v>0</v>
      </c>
    </row>
    <row r="44" s="139" customFormat="1" ht="18.75" customHeight="1" spans="1:3">
      <c r="A44" s="288" t="s">
        <v>1465</v>
      </c>
      <c r="B44" s="289">
        <v>2169</v>
      </c>
      <c r="C44" s="27">
        <v>0</v>
      </c>
    </row>
    <row r="45" s="139" customFormat="1" ht="18.75" customHeight="1" spans="1:3">
      <c r="A45" s="288" t="s">
        <v>1466</v>
      </c>
      <c r="B45" s="289">
        <v>331</v>
      </c>
      <c r="C45" s="27">
        <v>0</v>
      </c>
    </row>
    <row r="46" s="139" customFormat="1" ht="18.75" customHeight="1" spans="1:3">
      <c r="A46" s="288" t="s">
        <v>1467</v>
      </c>
      <c r="B46" s="289">
        <v>814</v>
      </c>
      <c r="C46" s="27">
        <v>0</v>
      </c>
    </row>
    <row r="47" s="139" customFormat="1" ht="18.75" customHeight="1" spans="1:3">
      <c r="A47" s="288" t="s">
        <v>1468</v>
      </c>
      <c r="B47" s="289">
        <v>0</v>
      </c>
      <c r="C47" s="27">
        <v>0</v>
      </c>
    </row>
    <row r="48" s="139" customFormat="1" ht="18.75" customHeight="1" spans="1:3">
      <c r="A48" s="288" t="s">
        <v>1469</v>
      </c>
      <c r="B48" s="289">
        <v>7123</v>
      </c>
      <c r="C48" s="27">
        <v>212823</v>
      </c>
    </row>
    <row r="49" s="264" customFormat="1" ht="18.75" customHeight="1" spans="1:3">
      <c r="A49" s="283" t="s">
        <v>1470</v>
      </c>
      <c r="B49" s="290">
        <f>SUM(B50:B70)</f>
        <v>48108</v>
      </c>
      <c r="C49" s="291">
        <v>50000</v>
      </c>
    </row>
    <row r="50" s="139" customFormat="1" ht="18.75" customHeight="1" spans="1:3">
      <c r="A50" s="292" t="s">
        <v>1471</v>
      </c>
      <c r="B50" s="289">
        <v>1420</v>
      </c>
      <c r="C50" s="293">
        <v>1504</v>
      </c>
    </row>
    <row r="51" s="139" customFormat="1" ht="18.75" customHeight="1" spans="1:3">
      <c r="A51" s="292" t="s">
        <v>1472</v>
      </c>
      <c r="B51" s="289">
        <v>0</v>
      </c>
      <c r="C51" s="293">
        <v>0</v>
      </c>
    </row>
    <row r="52" s="139" customFormat="1" ht="18.75" customHeight="1" spans="1:3">
      <c r="A52" s="292" t="s">
        <v>1473</v>
      </c>
      <c r="B52" s="289">
        <v>78</v>
      </c>
      <c r="C52" s="293">
        <v>100</v>
      </c>
    </row>
    <row r="53" s="139" customFormat="1" ht="18.75" customHeight="1" spans="1:3">
      <c r="A53" s="292" t="s">
        <v>1474</v>
      </c>
      <c r="B53" s="289">
        <v>52</v>
      </c>
      <c r="C53" s="293">
        <v>100</v>
      </c>
    </row>
    <row r="54" s="139" customFormat="1" ht="18.75" customHeight="1" spans="1:3">
      <c r="A54" s="292" t="s">
        <v>1475</v>
      </c>
      <c r="B54" s="290">
        <v>412</v>
      </c>
      <c r="C54" s="293">
        <v>500</v>
      </c>
    </row>
    <row r="55" s="139" customFormat="1" ht="18.75" customHeight="1" spans="1:3">
      <c r="A55" s="292" t="s">
        <v>1476</v>
      </c>
      <c r="B55" s="294">
        <v>127</v>
      </c>
      <c r="C55" s="293">
        <v>150</v>
      </c>
    </row>
    <row r="56" s="139" customFormat="1" ht="18.75" customHeight="1" spans="1:3">
      <c r="A56" s="292" t="s">
        <v>1477</v>
      </c>
      <c r="B56" s="294">
        <v>735</v>
      </c>
      <c r="C56" s="293">
        <v>800</v>
      </c>
    </row>
    <row r="57" s="139" customFormat="1" ht="18.75" customHeight="1" spans="1:3">
      <c r="A57" s="292" t="s">
        <v>1478</v>
      </c>
      <c r="B57" s="294">
        <v>759</v>
      </c>
      <c r="C57" s="293">
        <v>800</v>
      </c>
    </row>
    <row r="58" s="139" customFormat="1" ht="18.75" customHeight="1" spans="1:3">
      <c r="A58" s="292" t="s">
        <v>1479</v>
      </c>
      <c r="B58" s="294">
        <v>793</v>
      </c>
      <c r="C58" s="293">
        <v>800</v>
      </c>
    </row>
    <row r="59" s="139" customFormat="1" ht="18.75" customHeight="1" spans="1:3">
      <c r="A59" s="292" t="s">
        <v>1480</v>
      </c>
      <c r="B59" s="294">
        <v>6748</v>
      </c>
      <c r="C59" s="293">
        <v>7000</v>
      </c>
    </row>
    <row r="60" s="139" customFormat="1" ht="18.75" customHeight="1" spans="1:3">
      <c r="A60" s="292" t="s">
        <v>1481</v>
      </c>
      <c r="B60" s="294">
        <v>4864</v>
      </c>
      <c r="C60" s="293">
        <v>5000</v>
      </c>
    </row>
    <row r="61" s="139" customFormat="1" ht="18.75" customHeight="1" spans="1:3">
      <c r="A61" s="292" t="s">
        <v>1482</v>
      </c>
      <c r="B61" s="294">
        <v>10708</v>
      </c>
      <c r="C61" s="293">
        <v>11000</v>
      </c>
    </row>
    <row r="62" s="139" customFormat="1" ht="18.75" customHeight="1" spans="1:3">
      <c r="A62" s="292" t="s">
        <v>1483</v>
      </c>
      <c r="B62" s="294">
        <v>13017</v>
      </c>
      <c r="C62" s="293">
        <v>13200</v>
      </c>
    </row>
    <row r="63" s="139" customFormat="1" ht="18.75" customHeight="1" spans="1:3">
      <c r="A63" s="292" t="s">
        <v>1484</v>
      </c>
      <c r="B63" s="294">
        <v>1367</v>
      </c>
      <c r="C63" s="293">
        <v>1500</v>
      </c>
    </row>
    <row r="64" s="139" customFormat="1" ht="18.75" customHeight="1" spans="1:3">
      <c r="A64" s="292" t="s">
        <v>1485</v>
      </c>
      <c r="B64" s="294">
        <v>618</v>
      </c>
      <c r="C64" s="293">
        <v>700</v>
      </c>
    </row>
    <row r="65" s="139" customFormat="1" ht="18.75" customHeight="1" spans="1:3">
      <c r="A65" s="292" t="s">
        <v>1486</v>
      </c>
      <c r="B65" s="294">
        <v>45</v>
      </c>
      <c r="C65" s="293">
        <v>46</v>
      </c>
    </row>
    <row r="66" s="139" customFormat="1" ht="18.75" customHeight="1" spans="1:3">
      <c r="A66" s="292" t="s">
        <v>1487</v>
      </c>
      <c r="B66" s="294">
        <v>1606</v>
      </c>
      <c r="C66" s="293">
        <v>1800</v>
      </c>
    </row>
    <row r="67" s="139" customFormat="1" ht="18.75" customHeight="1" spans="1:3">
      <c r="A67" s="292" t="s">
        <v>1488</v>
      </c>
      <c r="B67" s="294">
        <v>1815</v>
      </c>
      <c r="C67" s="293">
        <v>2000</v>
      </c>
    </row>
    <row r="68" s="139" customFormat="1" ht="18.75" customHeight="1" spans="1:3">
      <c r="A68" s="292" t="s">
        <v>1489</v>
      </c>
      <c r="B68" s="294">
        <v>432</v>
      </c>
      <c r="C68" s="295">
        <v>500</v>
      </c>
    </row>
    <row r="69" s="139" customFormat="1" ht="18.75" customHeight="1" spans="1:3">
      <c r="A69" s="292" t="s">
        <v>1490</v>
      </c>
      <c r="B69" s="294">
        <v>2477</v>
      </c>
      <c r="C69" s="295">
        <v>2500</v>
      </c>
    </row>
    <row r="70" s="139" customFormat="1" ht="18.75" customHeight="1" spans="1:3">
      <c r="A70" s="296" t="s">
        <v>1491</v>
      </c>
      <c r="B70" s="294">
        <v>35</v>
      </c>
      <c r="C70" s="297">
        <v>0</v>
      </c>
    </row>
  </sheetData>
  <mergeCells count="1">
    <mergeCell ref="A2:C2"/>
  </mergeCells>
  <conditionalFormatting sqref="A$1:A$1048576">
    <cfRule type="duplicateValues" dxfId="0" priority="1"/>
  </conditionalFormatting>
  <conditionalFormatting sqref="A14:A48">
    <cfRule type="duplicateValues" dxfId="0" priority="2"/>
    <cfRule type="duplicateValues" dxfId="1" priority="3"/>
    <cfRule type="duplicateValues" dxfId="0" priority="4"/>
  </conditionalFormatting>
  <printOptions horizontalCentered="1"/>
  <pageMargins left="0.751388888888889" right="0.751388888888889" top="0.979861111111111" bottom="0.979861111111111" header="0.511805555555556" footer="0.511805555555556"/>
  <pageSetup paperSize="9" orientation="portrait" horizontalDpi="600" verticalDpi="600"/>
  <headerFooter alignWithMargins="0" scaleWithDoc="0">
    <oddFooter>&amp;C&amp;P</oddFooter>
  </headerFooter>
  <ignoredErrors>
    <ignoredError sqref="B6" formulaRange="1"/>
    <ignoredError sqref="B49"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34</vt:i4>
      </vt:variant>
    </vt:vector>
  </HeadingPairs>
  <TitlesOfParts>
    <vt:vector size="34" baseType="lpstr">
      <vt:lpstr>目录</vt:lpstr>
      <vt:lpstr>附表1-1.一般公共预算预算收入表</vt:lpstr>
      <vt:lpstr>附表1-2.一般公共预算县本级预算收入表</vt:lpstr>
      <vt:lpstr>附表1-3.一般公共预算预算支出表</vt:lpstr>
      <vt:lpstr>附表1-4.一般公共预算本级支出表（按功能）</vt:lpstr>
      <vt:lpstr>1-5.一般公共预算本级支出表 （按经济）</vt:lpstr>
      <vt:lpstr>附表1-6.一般公共预算县本级基本支出表（按功能科目）</vt:lpstr>
      <vt:lpstr>附表1-7.一般公共预算县本级基本支出表（按经济科目）</vt:lpstr>
      <vt:lpstr>附表1-8.一般公共预算税收返还和转移支付（分项目）情况表</vt:lpstr>
      <vt:lpstr>附表1-9.一般公共预算对下税收返还和转移支付预算分地区表</vt:lpstr>
      <vt:lpstr>附表1-10.专项转移支付情况表</vt:lpstr>
      <vt:lpstr>附表1-11.专项转移支付（分项目）情况表</vt:lpstr>
      <vt:lpstr>附表1-12.专项转移支付（分地区）情况表</vt:lpstr>
      <vt:lpstr>1-13.三公经费预算表</vt:lpstr>
      <vt:lpstr>附表2-1.政府性基金收入表</vt:lpstr>
      <vt:lpstr>附表2-2.政府性基金支出表</vt:lpstr>
      <vt:lpstr>附表2-3.县本级政府性基金收入表 </vt:lpstr>
      <vt:lpstr>附表2-4.县本级政府性基金支出预算表</vt:lpstr>
      <vt:lpstr>2-5.2025年政府性基金转移支付分项目表</vt:lpstr>
      <vt:lpstr>附表2-6.政府性基金转移支付分地区表</vt:lpstr>
      <vt:lpstr>附表3-1.国有资本经营预算收入表</vt:lpstr>
      <vt:lpstr>附表3-2.国有资本经营预算支出表</vt:lpstr>
      <vt:lpstr>附表3-3.县本级国有资本经营预算收入表 </vt:lpstr>
      <vt:lpstr>附表3-4.县本级国有资本经营预算支出表 </vt:lpstr>
      <vt:lpstr>附表3-5.国有资本经营预算转移支付分项目表</vt:lpstr>
      <vt:lpstr>附表3-6.国有资本经营预算转移支付分地区表</vt:lpstr>
      <vt:lpstr>附表4-1.社会保险基金预算收入表</vt:lpstr>
      <vt:lpstr>附表4-2.社会保险基金支出表</vt:lpstr>
      <vt:lpstr>附表4-3.县本级社会保险基金收入表</vt:lpstr>
      <vt:lpstr>附表4-4.县本级社会保险基金支出执行表</vt:lpstr>
      <vt:lpstr>附表5-1.政府一般债务限额和余额情况表</vt:lpstr>
      <vt:lpstr>附表5-2.政府债券发行及还本付息情况预算表</vt:lpstr>
      <vt:lpstr>附表5-3.政府专项债务限额和余额情况表</vt:lpstr>
      <vt:lpstr>附表5-4.新增地方政府债券资金预算支出表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1996-12-17T01:32:00Z</dcterms:created>
  <cp:lastPrinted>2021-03-16T07:05:00Z</cp:lastPrinted>
  <dcterms:modified xsi:type="dcterms:W3CDTF">2025-03-20T01:58:37Z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0F3FEF7F50FC4C29B8ED91158E2D5F13_13</vt:lpwstr>
  </property>
  <property fmtid="{D5CDD505-2E9C-101B-9397-08002B2CF9AE}" pid="4" name="KSOReadingLayout">
    <vt:bool>false</vt:bool>
  </property>
</Properties>
</file>