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firstSheet="4" activeTab="5"/>
  </bookViews>
  <sheets>
    <sheet name="表1隆回县2021年一般公共预算收入表" sheetId="1" r:id="rId1"/>
    <sheet name="表2隆回县2021年县本级一般公共预算收入表 " sheetId="16" r:id="rId2"/>
    <sheet name="表3隆回县2021年一般公共预算支出表 " sheetId="17" r:id="rId3"/>
    <sheet name="表4一般公共预算基本支出表" sheetId="35" r:id="rId4"/>
    <sheet name="表5隆回县2021年县本级一般公共预算支出表" sheetId="19" r:id="rId5"/>
    <sheet name="表6隆回县2021年县本级一般公共预算基本支出表 " sheetId="6" r:id="rId6"/>
    <sheet name="表72021年一般公共预算税收返还和转移支付表" sheetId="7" r:id="rId7"/>
    <sheet name="表8一般公共预算对下税收返还和转移支付预算分地区表" sheetId="31" r:id="rId8"/>
    <sheet name="表92020年政府一般债务限额和余额情况表" sheetId="23" r:id="rId9"/>
    <sheet name="表102020年政府专项债务限额和余额情况表" sheetId="24" r:id="rId10"/>
    <sheet name="表112021年三公经费预算表" sheetId="26" r:id="rId11"/>
    <sheet name="表12上级专项转移支付预算表" sheetId="36" r:id="rId12"/>
    <sheet name="表13专项转移支付（分项目）情况表" sheetId="33" r:id="rId13"/>
    <sheet name="表14专项转移支付（分地区）情况表" sheetId="30" r:id="rId14"/>
    <sheet name="表15政府债券发行及还本付息情况预算表" sheetId="32" r:id="rId15"/>
    <sheet name="表162021年政府性基金收入表" sheetId="8" r:id="rId16"/>
    <sheet name="表172021年政府性基金支出表" sheetId="13" r:id="rId17"/>
    <sheet name="表182021年县本级政府性基金支出预算表" sheetId="25" r:id="rId18"/>
    <sheet name="表192021年政府性基金转移支付分项目表" sheetId="10" r:id="rId19"/>
    <sheet name="表20政府性基金转移支付分地区表" sheetId="29" r:id="rId20"/>
    <sheet name="表212021年国有资本经营收入预算表" sheetId="20" r:id="rId21"/>
    <sheet name="表222021年国有资本经营支出预算表" sheetId="22" r:id="rId22"/>
    <sheet name="表232021年社会保险基金收入预算表" sheetId="11" r:id="rId23"/>
    <sheet name="表242021年社会保险基金支出表" sheetId="12" r:id="rId24"/>
    <sheet name="表252021年乡村振兴资金收入预算表" sheetId="27" r:id="rId25"/>
    <sheet name="表262021年乡村振兴资金支出安排情况表" sheetId="28" r:id="rId26"/>
    <sheet name="表27县本级国有资本经营预算支出表" sheetId="37" r:id="rId27"/>
    <sheet name="表28对下安排转移支付的应当公开国有资本经营预算转移支付表" sheetId="38" r:id="rId28"/>
  </sheets>
  <definedNames>
    <definedName name="_xlnm.Print_Titles" localSheetId="9">表102020年政府专项债务限额和余额情况表!$2:$3</definedName>
    <definedName name="_xlnm.Print_Titles" localSheetId="15">表162021年政府性基金收入表!$1:$2</definedName>
    <definedName name="_xlnm.Print_Titles" localSheetId="16">表172021年政府性基金支出表!$1:$4</definedName>
    <definedName name="_xlnm.Print_Titles" localSheetId="17">表182021年县本级政府性基金支出预算表!$1:$4</definedName>
    <definedName name="_xlnm.Print_Titles" localSheetId="18">表192021年政府性基金转移支付分项目表!$2:$4</definedName>
    <definedName name="_xlnm.Print_Titles" localSheetId="20">表212021年国有资本经营收入预算表!$2:$3</definedName>
    <definedName name="_xlnm.Print_Titles" localSheetId="21">表222021年国有资本经营支出预算表!$2:$3</definedName>
    <definedName name="_xlnm.Print_Titles" localSheetId="22">表232021年社会保险基金收入预算表!$2:$2</definedName>
    <definedName name="_xlnm.Print_Titles" localSheetId="23">表242021年社会保险基金支出表!$1:$3</definedName>
    <definedName name="_xlnm.Print_Titles" localSheetId="2">'表3隆回县2021年一般公共预算支出表 '!$2:$4</definedName>
    <definedName name="_xlnm.Print_Titles" localSheetId="4">表5隆回县2021年县本级一般公共预算支出表!$2:$3</definedName>
    <definedName name="_xlnm.Print_Titles" localSheetId="5">'表6隆回县2021年县本级一般公共预算基本支出表 '!#REF!</definedName>
    <definedName name="_xlnm.Print_Titles" localSheetId="6">表72021年一般公共预算税收返还和转移支付表!$2:$4</definedName>
    <definedName name="_xlnm.Print_Titles" localSheetId="8">表92020年政府一般债务限额和余额情况表!$2:$3</definedName>
    <definedName name="_xlnm.Print_Titles" localSheetId="12">'表13专项转移支付（分项目）情况表'!$4:$5</definedName>
    <definedName name="_xlnm.Print_Titles" localSheetId="25">表262021年乡村振兴资金支出安排情况表!$4:$5</definedName>
  </definedNames>
  <calcPr calcId="144525" iterate="1" iterateCount="100" iterateDelta="0.001"/>
</workbook>
</file>

<file path=xl/sharedStrings.xml><?xml version="1.0" encoding="utf-8"?>
<sst xmlns="http://schemas.openxmlformats.org/spreadsheetml/2006/main" count="3403" uniqueCount="1464">
  <si>
    <t>表1</t>
  </si>
  <si>
    <t>隆回县2021年财政收入预算表</t>
  </si>
  <si>
    <t>单位：万元</t>
  </si>
  <si>
    <t>收入项目</t>
  </si>
  <si>
    <r>
      <rPr>
        <sz val="12"/>
        <color indexed="8"/>
        <rFont val="宋体"/>
        <charset val="134"/>
      </rPr>
      <t>2</t>
    </r>
    <r>
      <rPr>
        <sz val="12"/>
        <color indexed="8"/>
        <rFont val="宋体"/>
        <charset val="134"/>
      </rPr>
      <t>021</t>
    </r>
    <r>
      <rPr>
        <sz val="12"/>
        <color indexed="8"/>
        <rFont val="宋体"/>
        <charset val="134"/>
      </rPr>
      <t>年预算数</t>
    </r>
  </si>
  <si>
    <t>一、县级公共财政收入</t>
  </si>
  <si>
    <t>（一）税收收入</t>
  </si>
  <si>
    <t>1.增值税</t>
  </si>
  <si>
    <t>2.营业税</t>
  </si>
  <si>
    <t>3.企业所得税</t>
  </si>
  <si>
    <t>4.个人所得税</t>
  </si>
  <si>
    <r>
      <rPr>
        <sz val="12"/>
        <rFont val="宋体"/>
        <charset val="134"/>
      </rPr>
      <t>5.</t>
    </r>
    <r>
      <rPr>
        <sz val="11"/>
        <color indexed="8"/>
        <rFont val="宋体"/>
        <charset val="134"/>
      </rPr>
      <t>资源税</t>
    </r>
  </si>
  <si>
    <t>6.城市维护建设税</t>
  </si>
  <si>
    <t>7.房产税</t>
  </si>
  <si>
    <t>8.印花税</t>
  </si>
  <si>
    <r>
      <rPr>
        <sz val="12"/>
        <rFont val="宋体"/>
        <charset val="134"/>
      </rPr>
      <t>9.</t>
    </r>
    <r>
      <rPr>
        <sz val="11"/>
        <color indexed="8"/>
        <rFont val="宋体"/>
        <charset val="134"/>
      </rPr>
      <t>城镇土地使用税</t>
    </r>
  </si>
  <si>
    <t>10.土地增值税</t>
  </si>
  <si>
    <t>11.车船税</t>
  </si>
  <si>
    <t>12.耕地占用税</t>
  </si>
  <si>
    <t>13.契税</t>
  </si>
  <si>
    <t>14.烟叶税</t>
  </si>
  <si>
    <t>15.环境保护税</t>
  </si>
  <si>
    <t>(二)非税收入</t>
  </si>
  <si>
    <t>1.专项收入</t>
  </si>
  <si>
    <t>2.行政事业性收费</t>
  </si>
  <si>
    <t>3.罚没收入</t>
  </si>
  <si>
    <t>4.国有资产有偿使用收入</t>
  </si>
  <si>
    <t>5.其他非税收入</t>
  </si>
  <si>
    <t>二、上划中央收入</t>
  </si>
  <si>
    <t>2.消费税</t>
  </si>
  <si>
    <t>5.营业税</t>
  </si>
  <si>
    <t>三、上划省级收入</t>
  </si>
  <si>
    <t>5.资源税</t>
  </si>
  <si>
    <t>6.土地使用税</t>
  </si>
  <si>
    <t>7.环境保护税</t>
  </si>
  <si>
    <t>全县公共财政收入合计</t>
  </si>
  <si>
    <t>表2</t>
  </si>
  <si>
    <t>隆回县2021年县本级财政收入预算表</t>
  </si>
  <si>
    <r>
      <rPr>
        <sz val="12"/>
        <rFont val="宋体"/>
        <charset val="134"/>
      </rPr>
      <t xml:space="preserve"> </t>
    </r>
    <r>
      <rPr>
        <sz val="12"/>
        <rFont val="宋体"/>
        <charset val="134"/>
      </rPr>
      <t xml:space="preserve">                                                                                                                                                                                                                                     </t>
    </r>
  </si>
  <si>
    <t>表3</t>
  </si>
  <si>
    <t>隆回县2021年公共财政支出预算表</t>
  </si>
  <si>
    <t>科目代码</t>
  </si>
  <si>
    <r>
      <rPr>
        <sz val="12"/>
        <rFont val="宋体"/>
        <charset val="134"/>
      </rPr>
      <t>项</t>
    </r>
    <r>
      <rPr>
        <sz val="11"/>
        <rFont val="Times New Roman"/>
        <charset val="0"/>
      </rPr>
      <t xml:space="preserve">          </t>
    </r>
    <r>
      <rPr>
        <sz val="11"/>
        <rFont val="宋体"/>
        <charset val="134"/>
      </rPr>
      <t>目</t>
    </r>
  </si>
  <si>
    <r>
      <rPr>
        <sz val="10"/>
        <rFont val="Times New Roman"/>
        <charset val="0"/>
      </rPr>
      <t>2020</t>
    </r>
    <r>
      <rPr>
        <sz val="10"/>
        <rFont val="宋体"/>
        <charset val="134"/>
      </rPr>
      <t>年执行数</t>
    </r>
  </si>
  <si>
    <t>2021年预算数</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</si>
  <si>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</si>
  <si>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</si>
  <si>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</si>
  <si>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</si>
  <si>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</si>
  <si>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</si>
  <si>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</si>
  <si>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</si>
  <si>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</si>
  <si>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</si>
  <si>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</si>
  <si>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</si>
  <si>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</si>
  <si>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</si>
  <si>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</si>
  <si>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</si>
  <si>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</si>
  <si>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</si>
  <si>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</si>
  <si>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</si>
  <si>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</si>
  <si>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</si>
  <si>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</si>
  <si>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</si>
  <si>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</si>
  <si>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</si>
  <si>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</si>
  <si>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</si>
  <si>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</si>
  <si>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</si>
  <si>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</si>
  <si>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</si>
  <si>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</si>
  <si>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</si>
  <si>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</si>
  <si>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</si>
  <si>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</si>
  <si>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</si>
  <si>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</si>
  <si>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</si>
  <si>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</si>
  <si>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</si>
  <si>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</si>
  <si>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</si>
  <si>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</si>
  <si>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</si>
  <si>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</si>
  <si>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</si>
  <si>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</si>
  <si>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</si>
  <si>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</si>
  <si>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</si>
  <si>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</si>
  <si>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</si>
  <si>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</si>
  <si>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</si>
  <si>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</si>
  <si>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</si>
  <si>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</si>
  <si>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</si>
  <si>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</si>
  <si>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</si>
  <si>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</si>
  <si>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</si>
  <si>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</si>
  <si>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</si>
  <si>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</si>
  <si>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</si>
  <si>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</si>
  <si>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</si>
  <si>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</si>
  <si>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</si>
  <si>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</si>
  <si>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</si>
  <si>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</si>
  <si>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</si>
  <si>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</si>
  <si>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</si>
  <si>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</si>
  <si>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</si>
  <si>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</si>
  <si>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</si>
  <si>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</si>
  <si>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</si>
  <si>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</si>
  <si>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</si>
  <si>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</si>
  <si>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</si>
  <si>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</si>
  <si>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</si>
  <si>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</si>
  <si>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</si>
  <si>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</si>
  <si>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</si>
  <si>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</si>
  <si>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</si>
  <si>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</si>
  <si>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</si>
  <si>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</si>
  <si>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</si>
  <si>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</si>
  <si>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</si>
  <si>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</si>
  <si>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</si>
  <si>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</si>
  <si>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</si>
  <si>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</si>
  <si>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</si>
  <si>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</si>
  <si>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</si>
  <si>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</si>
  <si>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</si>
  <si>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</si>
  <si>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</si>
  <si>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</si>
  <si>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</si>
  <si>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</si>
  <si>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</si>
  <si>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</si>
  <si>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</si>
  <si>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</si>
  <si>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</si>
  <si>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</si>
  <si>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</si>
  <si>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</si>
  <si>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</si>
  <si>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</si>
  <si>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</si>
  <si>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</si>
  <si>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</si>
  <si>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</si>
  <si>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</si>
  <si>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</si>
  <si>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</si>
  <si>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</si>
  <si>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</si>
  <si>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</si>
  <si>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</si>
  <si>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</si>
  <si>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</si>
  <si>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</si>
  <si>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</si>
  <si>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</si>
  <si>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</si>
  <si>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</si>
  <si>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</si>
  <si>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</si>
  <si>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</si>
  <si>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</si>
  <si>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</si>
  <si>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</si>
  <si>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</si>
  <si>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</si>
  <si>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</si>
  <si>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</si>
  <si>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</si>
  <si>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</si>
  <si>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</si>
  <si>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</si>
  <si>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</si>
  <si>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</si>
  <si>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</si>
  <si>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</si>
  <si>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</si>
  <si>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</si>
  <si>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</si>
  <si>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</si>
  <si>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</si>
  <si>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</si>
  <si>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</si>
  <si>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</si>
  <si>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</si>
  <si>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</si>
  <si>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</si>
  <si>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</si>
  <si>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</si>
  <si>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</si>
  <si>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</si>
  <si>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</si>
  <si>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</si>
  <si>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</si>
  <si>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</si>
  <si>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</si>
  <si>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</si>
  <si>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</si>
  <si>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</si>
  <si>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</si>
  <si>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</si>
  <si>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</si>
  <si>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</si>
  <si>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</si>
  <si>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</si>
  <si>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</si>
  <si>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</si>
  <si>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</si>
  <si>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</si>
  <si>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</si>
  <si>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</si>
  <si>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</si>
  <si>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</si>
  <si>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</si>
  <si>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</si>
  <si>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</si>
  <si>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</si>
  <si>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</si>
  <si>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</si>
  <si>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</si>
  <si>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</si>
  <si>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</si>
  <si>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</si>
  <si>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</si>
  <si>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</si>
  <si>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</si>
  <si>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</si>
  <si>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</si>
  <si>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</si>
  <si>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</si>
  <si>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</si>
  <si>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</si>
  <si>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</si>
  <si>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</si>
  <si>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</si>
  <si>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</si>
  <si>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</si>
  <si>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</si>
  <si>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</si>
  <si>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</si>
  <si>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</si>
  <si>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</si>
  <si>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</si>
  <si>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</si>
  <si>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</si>
  <si>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</si>
  <si>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</si>
  <si>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</si>
  <si>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</si>
  <si>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</si>
  <si>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</si>
  <si>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</si>
  <si>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</si>
  <si>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</si>
  <si>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</si>
  <si>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</si>
  <si>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</si>
  <si>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</si>
  <si>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</si>
  <si>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</si>
  <si>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</si>
  <si>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</si>
  <si>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</si>
  <si>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</si>
  <si>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</si>
  <si>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</si>
  <si>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</si>
  <si>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</si>
  <si>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</si>
  <si>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</si>
  <si>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</si>
  <si>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</si>
  <si>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</si>
  <si>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</si>
  <si>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</si>
  <si>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</si>
  <si>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</si>
  <si>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</si>
  <si>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</si>
  <si>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</si>
  <si>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</si>
  <si>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</si>
  <si>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</si>
  <si>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</si>
  <si>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</si>
  <si>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</si>
  <si>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</si>
  <si>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</si>
  <si>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</si>
  <si>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</si>
  <si>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</si>
  <si>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</si>
  <si>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</si>
  <si>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</si>
  <si>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</si>
  <si>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</si>
  <si>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</si>
  <si>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</si>
  <si>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</si>
  <si>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</si>
  <si>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</si>
  <si>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</si>
  <si>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</si>
  <si>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</si>
  <si>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</si>
  <si>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</si>
  <si>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</si>
  <si>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</si>
  <si>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</si>
  <si>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</si>
  <si>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</si>
  <si>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</si>
  <si>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</si>
  <si>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</si>
  <si>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</si>
  <si>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</si>
  <si>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</si>
  <si>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</si>
  <si>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</si>
  <si>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</si>
  <si>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</si>
  <si>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</si>
  <si>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</si>
  <si>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</si>
  <si>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</si>
  <si>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</si>
  <si>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</si>
  <si>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</si>
  <si>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</si>
  <si>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</si>
  <si>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</si>
  <si>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</si>
  <si>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</si>
  <si>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</si>
  <si>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</si>
  <si>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</si>
  <si>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</si>
  <si>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</si>
  <si>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</si>
  <si>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</si>
  <si>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</si>
  <si>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</si>
  <si>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</si>
  <si>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</si>
  <si>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</si>
  <si>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</si>
  <si>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</si>
  <si>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</si>
  <si>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</si>
  <si>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</si>
  <si>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</si>
  <si>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</si>
  <si>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</si>
  <si>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</si>
  <si>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</si>
  <si>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</si>
  <si>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</si>
  <si>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</si>
  <si>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</si>
  <si>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</si>
  <si>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</si>
  <si>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</si>
  <si>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</si>
  <si>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</si>
  <si>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</si>
  <si>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</si>
  <si>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</si>
  <si>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</si>
  <si>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</si>
  <si>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</si>
  <si>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</si>
  <si>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</si>
  <si>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</si>
  <si>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</si>
  <si>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</si>
  <si>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</si>
  <si>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</si>
  <si>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</si>
  <si>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</si>
  <si>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</si>
  <si>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</si>
  <si>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</si>
  <si>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</si>
  <si>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</si>
  <si>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</si>
  <si>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</si>
  <si>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</si>
  <si>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</si>
  <si>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</si>
  <si>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</si>
  <si>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</si>
  <si>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</si>
  <si>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</si>
  <si>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</si>
  <si>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</si>
  <si>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</si>
  <si>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</si>
  <si>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</si>
  <si>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</si>
  <si>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</si>
  <si>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</si>
  <si>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</si>
  <si>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</si>
  <si>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</si>
  <si>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</si>
  <si>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</si>
  <si>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</si>
  <si>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</si>
  <si>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</si>
  <si>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</si>
  <si>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</si>
  <si>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</si>
  <si>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</si>
  <si>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</si>
  <si>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</si>
  <si>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</si>
  <si>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</si>
  <si>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</si>
  <si>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</si>
  <si>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</si>
  <si>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</si>
  <si>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</si>
  <si>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</si>
  <si>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</si>
  <si>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</si>
  <si>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</si>
  <si>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</si>
  <si>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</si>
  <si>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</si>
  <si>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</si>
  <si>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</si>
  <si>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</si>
  <si>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</si>
  <si>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</si>
  <si>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</si>
  <si>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</si>
  <si>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</si>
  <si>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</si>
  <si>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</si>
  <si>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</si>
  <si>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</si>
  <si>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</si>
  <si>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</si>
  <si>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</si>
  <si>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</si>
  <si>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</si>
  <si>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</si>
  <si>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</si>
  <si>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</si>
  <si>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</si>
  <si>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</si>
  <si>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</si>
  <si>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</si>
  <si>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</si>
  <si>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</si>
  <si>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</si>
  <si>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</si>
  <si>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</si>
  <si>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</si>
  <si>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</si>
  <si>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</si>
  <si>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</si>
  <si>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</si>
  <si>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</si>
  <si>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</si>
  <si>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</si>
  <si>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</si>
  <si>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</si>
  <si>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</si>
  <si>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</si>
  <si>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</si>
  <si>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</si>
  <si>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</si>
  <si>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</si>
  <si>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</si>
  <si>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</si>
  <si>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</si>
  <si>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</si>
  <si>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</si>
  <si>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</si>
  <si>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</si>
  <si>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</si>
  <si>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</si>
  <si>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</si>
  <si>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</si>
  <si>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</si>
  <si>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</si>
  <si>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</si>
  <si>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</si>
  <si>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</si>
  <si>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</si>
  <si>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</si>
  <si>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</si>
  <si>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</si>
  <si>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</si>
  <si>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</si>
  <si>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</si>
  <si>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</si>
  <si>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</si>
  <si>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</si>
  <si>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</si>
  <si>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</si>
  <si>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</si>
  <si>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</si>
  <si>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</si>
  <si>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</si>
  <si>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</si>
  <si>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</si>
  <si>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</si>
  <si>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</si>
  <si>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</si>
  <si>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</si>
  <si>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</si>
  <si>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</si>
  <si>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</si>
  <si>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</si>
  <si>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</si>
  <si>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</si>
  <si>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</si>
  <si>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</si>
  <si>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</si>
  <si>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</si>
  <si>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</si>
  <si>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</si>
  <si>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</si>
  <si>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</si>
  <si>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</si>
  <si>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</si>
  <si>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</si>
  <si>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</si>
  <si>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</si>
  <si>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</si>
  <si>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</si>
  <si>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</si>
  <si>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</si>
  <si>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</si>
  <si>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</si>
  <si>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</si>
  <si>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</si>
  <si>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</si>
  <si>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</si>
  <si>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</si>
  <si>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</si>
  <si>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</si>
  <si>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</si>
  <si>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</si>
  <si>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</si>
  <si>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</si>
  <si>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</si>
  <si>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</si>
  <si>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</si>
  <si>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</si>
  <si>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</si>
  <si>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</si>
  <si>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</si>
  <si>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</si>
  <si>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</si>
  <si>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</si>
  <si>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</si>
  <si>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</si>
  <si>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</si>
  <si>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</si>
  <si>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</si>
  <si>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</si>
  <si>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</si>
  <si>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</si>
  <si>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</si>
  <si>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</si>
  <si>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</si>
  <si>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</si>
  <si>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</si>
  <si>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</si>
  <si>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</si>
  <si>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</si>
  <si>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</si>
  <si>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</si>
  <si>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</si>
  <si>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</si>
  <si>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</si>
  <si>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</si>
  <si>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</si>
  <si>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</si>
  <si>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</si>
  <si>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</si>
  <si>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</si>
  <si>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</si>
  <si>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</si>
  <si>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</si>
  <si>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</si>
  <si>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</si>
  <si>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</si>
  <si>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</si>
  <si>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</si>
  <si>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</si>
  <si>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</si>
  <si>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</si>
  <si>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</si>
  <si>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</si>
  <si>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</si>
  <si>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</si>
  <si>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</si>
  <si>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</si>
  <si>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</si>
  <si>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</si>
  <si>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</si>
  <si>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</si>
  <si>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</si>
  <si>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</si>
  <si>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</si>
  <si>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</si>
  <si>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</si>
  <si>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</si>
  <si>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</si>
  <si>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</si>
  <si>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</si>
  <si>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</si>
  <si>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</si>
  <si>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</si>
  <si>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</si>
  <si>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</si>
  <si>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</si>
  <si>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</si>
  <si>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</si>
  <si>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</si>
  <si>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</si>
  <si>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</si>
  <si>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</si>
  <si>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</si>
  <si>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</si>
  <si>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</si>
  <si>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</si>
  <si>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</si>
  <si>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</si>
  <si>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</si>
  <si>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</si>
  <si>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</si>
  <si>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</si>
  <si>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</si>
  <si>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</si>
  <si>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</si>
  <si>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</si>
  <si>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</si>
  <si>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</si>
  <si>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</si>
  <si>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</si>
  <si>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</si>
  <si>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</si>
  <si>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</si>
  <si>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</si>
  <si>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</si>
  <si>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</si>
  <si>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</si>
  <si>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</si>
  <si>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</si>
  <si>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</si>
  <si>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</si>
  <si>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</si>
  <si>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</si>
  <si>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</si>
  <si>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</si>
  <si>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</si>
  <si>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</si>
  <si>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</si>
  <si>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</si>
  <si>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</si>
  <si>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</si>
  <si>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</si>
  <si>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</si>
  <si>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</si>
  <si>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</si>
  <si>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</si>
  <si>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</si>
  <si>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</si>
  <si>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</si>
  <si>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</si>
  <si>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</si>
  <si>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</si>
  <si>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</si>
  <si>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</si>
  <si>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</si>
  <si>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</si>
  <si>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</si>
  <si>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</si>
  <si>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</si>
  <si>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</si>
  <si>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</si>
  <si>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</si>
  <si>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</si>
  <si>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</si>
  <si>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</si>
  <si>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</si>
  <si>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</si>
  <si>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</si>
  <si>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</si>
  <si>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</si>
  <si>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</si>
  <si>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</si>
  <si>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</si>
  <si>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</si>
  <si>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</si>
  <si>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</si>
  <si>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</si>
  <si>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</si>
  <si>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</si>
  <si>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</si>
  <si>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</si>
  <si>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</si>
  <si>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</si>
  <si>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</si>
  <si>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</si>
  <si>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</si>
  <si>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</si>
  <si>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</si>
  <si>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</si>
  <si>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</si>
  <si>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</si>
  <si>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</si>
  <si>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</si>
  <si>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</si>
  <si>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</si>
  <si>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</si>
  <si>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</si>
  <si>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</si>
  <si>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</si>
  <si>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</si>
  <si>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</si>
  <si>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</si>
  <si>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</si>
  <si>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</si>
  <si>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</si>
  <si>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</si>
  <si>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</si>
  <si>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</si>
  <si>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</si>
  <si>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</si>
  <si>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</si>
  <si>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</si>
  <si>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</si>
  <si>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</si>
  <si>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</si>
  <si>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</si>
  <si>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</si>
  <si>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</si>
  <si>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</si>
  <si>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</si>
  <si>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</si>
  <si>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</si>
  <si>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</si>
  <si>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</si>
  <si>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</si>
  <si>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</si>
  <si>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</si>
  <si>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</si>
  <si>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</si>
  <si>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</si>
  <si>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</si>
  <si>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</si>
  <si>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</si>
  <si>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</si>
  <si>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</si>
  <si>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</si>
  <si>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</si>
  <si>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</si>
  <si>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</si>
  <si>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</si>
  <si>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</si>
  <si>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</si>
  <si>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</si>
  <si>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</si>
  <si>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</si>
  <si>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</si>
  <si>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</si>
  <si>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</si>
  <si>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</si>
  <si>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</si>
  <si>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</si>
  <si>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</si>
  <si>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</si>
  <si>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</si>
  <si>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</si>
  <si>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</si>
  <si>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</si>
  <si>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</si>
  <si>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</si>
  <si>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</si>
  <si>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</si>
  <si>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</si>
  <si>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</si>
  <si>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</si>
  <si>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</si>
  <si>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</si>
  <si>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</si>
  <si>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</si>
  <si>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</si>
  <si>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</si>
  <si>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</si>
  <si>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</si>
  <si>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</si>
  <si>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</si>
  <si>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</si>
  <si>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</si>
  <si>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</si>
  <si>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</si>
  <si>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</si>
  <si>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</si>
  <si>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</si>
  <si>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</si>
  <si>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</si>
  <si>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</si>
  <si>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</si>
  <si>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</si>
  <si>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</si>
  <si>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</si>
  <si>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</si>
  <si>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</si>
  <si>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</si>
  <si>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</si>
  <si>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</si>
  <si>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</si>
  <si>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</si>
  <si>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</si>
  <si>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</si>
  <si>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</si>
  <si>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</si>
  <si>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</si>
  <si>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</si>
  <si>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</si>
  <si>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</si>
  <si>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</si>
  <si>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</si>
  <si>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</si>
  <si>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</si>
  <si>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</si>
  <si>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</si>
  <si>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</si>
  <si>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</si>
  <si>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</si>
  <si>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</si>
  <si>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</si>
  <si>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</si>
  <si>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</si>
  <si>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</si>
  <si>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</si>
  <si>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</si>
  <si>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</si>
  <si>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</si>
  <si>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</si>
  <si>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</si>
  <si>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</si>
  <si>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</si>
  <si>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</si>
  <si>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</si>
  <si>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</si>
  <si>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</si>
  <si>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</si>
  <si>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</si>
  <si>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</si>
  <si>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</si>
  <si>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</si>
  <si>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</si>
  <si>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</si>
  <si>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</si>
  <si>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</si>
  <si>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</si>
  <si>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</si>
  <si>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</si>
  <si>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</si>
  <si>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</si>
  <si>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</si>
  <si>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</si>
  <si>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</si>
  <si>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</si>
  <si>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</si>
  <si>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</si>
  <si>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</si>
  <si>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</si>
  <si>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</si>
  <si>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</si>
  <si>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</si>
  <si>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</si>
  <si>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</si>
  <si>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</si>
  <si>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</si>
  <si>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</si>
  <si>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</si>
  <si>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</si>
  <si>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</si>
  <si>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</si>
  <si>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</si>
  <si>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</si>
  <si>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</si>
  <si>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</si>
  <si>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</si>
  <si>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</si>
  <si>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</si>
  <si>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</si>
  <si>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</si>
  <si>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</si>
  <si>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</si>
  <si>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</si>
  <si>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</si>
  <si>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</si>
  <si>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</si>
  <si>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</si>
  <si>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</si>
  <si>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</si>
  <si>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</si>
  <si>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</si>
  <si>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</si>
  <si>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</si>
  <si>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</si>
  <si>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</si>
  <si>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</si>
  <si>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</si>
  <si>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</si>
  <si>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</si>
  <si>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</si>
  <si>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</si>
  <si>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</si>
  <si>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</si>
  <si>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</si>
  <si>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</si>
  <si>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</si>
  <si>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</si>
  <si>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</si>
  <si>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</si>
  <si>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</si>
  <si>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</si>
  <si>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</si>
  <si>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</si>
  <si>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</si>
  <si>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</si>
  <si>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</si>
  <si>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</si>
  <si>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</si>
  <si>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</si>
  <si>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</si>
  <si>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</si>
  <si>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</si>
  <si>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</si>
  <si>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</si>
  <si>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</si>
  <si>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</si>
  <si>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</si>
  <si>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</si>
  <si>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</si>
  <si>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</si>
  <si>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</si>
  <si>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</si>
  <si>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</si>
  <si>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</si>
  <si>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</si>
  <si>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</si>
  <si>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</si>
  <si>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</si>
  <si>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</si>
  <si>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</si>
  <si>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</si>
  <si>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</si>
  <si>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</si>
  <si>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</si>
  <si>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</si>
  <si>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</si>
  <si>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</si>
  <si>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</si>
  <si>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</si>
  <si>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</si>
  <si>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</si>
  <si>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</si>
  <si>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</si>
  <si>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</si>
  <si>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</si>
  <si>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</si>
  <si>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</si>
  <si>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</si>
  <si>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</si>
  <si>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</si>
  <si>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</si>
  <si>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</si>
  <si>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</si>
  <si>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</si>
  <si>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</si>
  <si>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</si>
  <si>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</si>
  <si>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</si>
  <si>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</si>
  <si>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</si>
  <si>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表4</t>
  </si>
  <si>
    <t>隆回县2021年一般公共财政基本支出预算表</t>
  </si>
  <si>
    <t>(按经济分类）</t>
  </si>
  <si>
    <t>科目名称</t>
  </si>
  <si>
    <t>基本支出预算数</t>
  </si>
  <si>
    <t>机关工资福利支出小计</t>
  </si>
  <si>
    <t xml:space="preserve">  工资奖金津补贴</t>
  </si>
  <si>
    <t xml:space="preserve">  社会保障缴费</t>
  </si>
  <si>
    <t xml:space="preserve">  住房公积金</t>
  </si>
  <si>
    <t xml:space="preserve">  其他工资福利支出</t>
  </si>
  <si>
    <t>机关商品和服务支出小计</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</si>
  <si>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</si>
  <si>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</si>
  <si>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</si>
  <si>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</si>
  <si>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</si>
  <si>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</si>
  <si>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</si>
  <si>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</si>
  <si>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</si>
  <si>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</si>
  <si>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机关资本性支出（二）</t>
  </si>
  <si>
    <t>公务用车购置</t>
  </si>
  <si>
    <t>对个人和家庭的补助小计</t>
  </si>
  <si>
    <t xml:space="preserve">  社会福利和救助</t>
  </si>
  <si>
    <t xml:space="preserve">  助学金</t>
  </si>
  <si>
    <t xml:space="preserve">  个人农业生产补贴</t>
  </si>
  <si>
    <t xml:space="preserve">  离退休费</t>
  </si>
  <si>
    <t xml:space="preserve">  其他对个人和家庭补助</t>
  </si>
  <si>
    <t>支 出 总 计</t>
  </si>
  <si>
    <t>表5</t>
  </si>
  <si>
    <t>隆回县2021年县本级一般公共预算支出表</t>
  </si>
  <si>
    <t>表6</t>
  </si>
  <si>
    <t>隆回县2021年县本级一般公共预算基本支出表</t>
  </si>
  <si>
    <t>表7</t>
  </si>
  <si>
    <t>隆回县2021年一般公共税收返还和转移支付预算表</t>
  </si>
  <si>
    <r>
      <rPr>
        <sz val="10"/>
        <rFont val="Times New Roman"/>
        <charset val="0"/>
      </rPr>
      <t>2021</t>
    </r>
    <r>
      <rPr>
        <sz val="10"/>
        <rFont val="宋体"/>
        <charset val="134"/>
      </rPr>
      <t>年预算数</t>
    </r>
  </si>
  <si>
    <t>一、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</si>
  <si>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</si>
  <si>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</si>
  <si>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</si>
  <si>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</si>
  <si>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</si>
  <si>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其他税收返还收入</t>
  </si>
  <si>
    <t>二、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</si>
  <si>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</si>
  <si>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</si>
  <si>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</si>
  <si>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</si>
  <si>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</si>
  <si>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</si>
  <si>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</si>
  <si>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</si>
  <si>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</si>
  <si>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</si>
  <si>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</si>
  <si>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</si>
  <si>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</si>
  <si>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</si>
  <si>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</si>
  <si>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</si>
  <si>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</si>
  <si>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</si>
  <si>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</si>
  <si>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</si>
  <si>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三、专项转移支付收入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</si>
  <si>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</si>
  <si>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</si>
  <si>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</si>
  <si>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</si>
  <si>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</si>
  <si>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</si>
  <si>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</si>
  <si>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</si>
  <si>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</si>
  <si>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</si>
  <si>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</si>
  <si>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</si>
  <si>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</si>
  <si>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</si>
  <si>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</si>
  <si>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</si>
  <si>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</si>
  <si>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</si>
  <si>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</si>
  <si>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</si>
  <si>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</si>
  <si>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表8</t>
  </si>
  <si>
    <t>一般公共预算对下税收返还和转移支付预算分地区表</t>
  </si>
  <si>
    <t>地  区</t>
  </si>
  <si>
    <t>上年执行数</t>
  </si>
  <si>
    <t>本年预算数</t>
  </si>
  <si>
    <t>本年预算数为上年执行数的％</t>
  </si>
  <si>
    <t>税收返还</t>
  </si>
  <si>
    <t>一般性转移支付</t>
  </si>
  <si>
    <t>专项转移支付</t>
  </si>
  <si>
    <t>隆回县</t>
  </si>
  <si>
    <t>合       计</t>
  </si>
  <si>
    <t>注：我县无对下税收返还和转移支付，故本表为空表</t>
  </si>
  <si>
    <t>表9</t>
  </si>
  <si>
    <r>
      <rPr>
        <b/>
        <sz val="18"/>
        <color indexed="8"/>
        <rFont val="Times New Roman"/>
        <charset val="0"/>
      </rPr>
      <t>2020</t>
    </r>
    <r>
      <rPr>
        <b/>
        <sz val="18"/>
        <color indexed="8"/>
        <rFont val="宋体"/>
        <charset val="134"/>
      </rPr>
      <t>年政府一般债务限额和余额情况表</t>
    </r>
  </si>
  <si>
    <t>项目</t>
  </si>
  <si>
    <t>限额</t>
  </si>
  <si>
    <t>余额</t>
  </si>
  <si>
    <t>表10</t>
  </si>
  <si>
    <r>
      <rPr>
        <b/>
        <sz val="18"/>
        <color indexed="8"/>
        <rFont val="Times New Roman"/>
        <charset val="0"/>
      </rPr>
      <t>2020</t>
    </r>
    <r>
      <rPr>
        <b/>
        <sz val="18"/>
        <color indexed="8"/>
        <rFont val="宋体"/>
        <charset val="134"/>
      </rPr>
      <t>年政府专项债务限额和余额情况表</t>
    </r>
  </si>
  <si>
    <t>表11</t>
  </si>
  <si>
    <r>
      <rPr>
        <b/>
        <sz val="18"/>
        <color indexed="8"/>
        <rFont val="宋体"/>
        <charset val="134"/>
      </rPr>
      <t>隆回县2</t>
    </r>
    <r>
      <rPr>
        <b/>
        <sz val="18"/>
        <color indexed="8"/>
        <rFont val="宋体"/>
        <charset val="134"/>
      </rPr>
      <t>021</t>
    </r>
    <r>
      <rPr>
        <b/>
        <sz val="18"/>
        <color indexed="8"/>
        <rFont val="宋体"/>
        <charset val="134"/>
      </rPr>
      <t xml:space="preserve">年县级公共财政拨款“三公经费”预算情况表 </t>
    </r>
  </si>
  <si>
    <t>合计</t>
  </si>
  <si>
    <t>因公出国（境）费</t>
  </si>
  <si>
    <t>公务接待费</t>
  </si>
  <si>
    <t>公务用车购置及运行维护费</t>
  </si>
  <si>
    <t>小计</t>
  </si>
  <si>
    <t>公务用车购置费</t>
  </si>
  <si>
    <t>公务用车运行维护费</t>
  </si>
  <si>
    <r>
      <rPr>
        <sz val="10"/>
        <color indexed="8"/>
        <rFont val="宋体"/>
        <charset val="134"/>
      </rPr>
      <t xml:space="preserve"> </t>
    </r>
    <r>
      <rPr>
        <sz val="10"/>
        <color indexed="8"/>
        <rFont val="宋体"/>
        <charset val="134"/>
      </rPr>
      <t xml:space="preserve">                                  </t>
    </r>
  </si>
  <si>
    <r>
      <rPr>
        <sz val="12"/>
        <rFont val="宋体"/>
        <charset val="134"/>
      </rPr>
      <t>表1</t>
    </r>
    <r>
      <rPr>
        <sz val="12"/>
        <rFont val="宋体"/>
        <charset val="134"/>
      </rPr>
      <t>2</t>
    </r>
  </si>
  <si>
    <r>
      <rPr>
        <b/>
        <sz val="16"/>
        <rFont val="宋体"/>
        <charset val="134"/>
      </rPr>
      <t>隆回县2</t>
    </r>
    <r>
      <rPr>
        <b/>
        <sz val="16"/>
        <rFont val="宋体"/>
        <charset val="134"/>
      </rPr>
      <t>021年</t>
    </r>
    <r>
      <rPr>
        <b/>
        <sz val="16"/>
        <rFont val="宋体"/>
        <charset val="134"/>
      </rPr>
      <t>专项转移支付预算表</t>
    </r>
  </si>
  <si>
    <t>科目</t>
  </si>
  <si>
    <t>上年决算（执行)数</t>
  </si>
  <si>
    <t>预算数</t>
  </si>
  <si>
    <t xml:space="preserve">    专项转移支付收入</t>
  </si>
  <si>
    <t>表13</t>
  </si>
  <si>
    <r>
      <rPr>
        <b/>
        <sz val="16"/>
        <rFont val="宋体"/>
        <charset val="134"/>
      </rPr>
      <t>隆回县2</t>
    </r>
    <r>
      <rPr>
        <b/>
        <sz val="16"/>
        <rFont val="宋体"/>
        <charset val="134"/>
      </rPr>
      <t>021年</t>
    </r>
    <r>
      <rPr>
        <b/>
        <sz val="16"/>
        <rFont val="宋体"/>
        <charset val="134"/>
      </rPr>
      <t>专项转移支付（分项目）情况表</t>
    </r>
  </si>
  <si>
    <t>专项转移支付预算</t>
  </si>
  <si>
    <t>表14</t>
  </si>
  <si>
    <t>专项转移支付（分地区）情况表</t>
  </si>
  <si>
    <t>主管单位</t>
  </si>
  <si>
    <t>指标文号</t>
  </si>
  <si>
    <t>预算科目（明细编码及名称）</t>
  </si>
  <si>
    <t>内容摘要</t>
  </si>
  <si>
    <t>金额</t>
  </si>
  <si>
    <t>功能分类科目</t>
  </si>
  <si>
    <t>经济分类科目</t>
  </si>
  <si>
    <t>注：我县无对下专项转移支付，故本表为空表</t>
  </si>
  <si>
    <t>表15</t>
  </si>
  <si>
    <t>政府债券发行及还本付息情况预算表</t>
  </si>
  <si>
    <t>单位：亿元</t>
  </si>
  <si>
    <t>一、2020年还本支出数</t>
  </si>
  <si>
    <t xml:space="preserve">    一般债券还本支出</t>
  </si>
  <si>
    <t xml:space="preserve">    专项债券还本支出</t>
  </si>
  <si>
    <t>二、2020年付息支出数</t>
  </si>
  <si>
    <t xml:space="preserve">    一般债券付息支出</t>
  </si>
  <si>
    <t xml:space="preserve">    专项债券付息支出</t>
  </si>
  <si>
    <t>三、2020年债券发行</t>
  </si>
  <si>
    <t xml:space="preserve">    一般债券发行</t>
  </si>
  <si>
    <t xml:space="preserve">    专项债券发行</t>
  </si>
  <si>
    <t>四、2021年还本支出预算数</t>
  </si>
  <si>
    <t>五、2021年付息支出预算数</t>
  </si>
  <si>
    <t>六、2021年新增地方政府债券资金预算数</t>
  </si>
  <si>
    <t xml:space="preserve">    一般债券</t>
  </si>
  <si>
    <t xml:space="preserve">    专项债券</t>
  </si>
  <si>
    <t>备注：按照相关规定，在未收到上级财政下达债券额度通知的情况下，各县市区不允许将新增债券数额列入年初预算，相关债券资金使用情况在调整预算中向人大常委会汇报后公开。</t>
  </si>
  <si>
    <t>表16</t>
  </si>
  <si>
    <r>
      <rPr>
        <b/>
        <sz val="20"/>
        <rFont val="宋体"/>
        <charset val="134"/>
      </rPr>
      <t>隆回县2</t>
    </r>
    <r>
      <rPr>
        <b/>
        <sz val="20"/>
        <rFont val="宋体"/>
        <charset val="134"/>
      </rPr>
      <t>021</t>
    </r>
    <r>
      <rPr>
        <b/>
        <sz val="20"/>
        <rFont val="宋体"/>
        <charset val="134"/>
      </rPr>
      <t>年政府性基金收入预算表</t>
    </r>
  </si>
  <si>
    <t>项目名称</t>
  </si>
  <si>
    <r>
      <rPr>
        <b/>
        <sz val="11"/>
        <rFont val="宋体"/>
        <charset val="134"/>
      </rPr>
      <t>2</t>
    </r>
    <r>
      <rPr>
        <b/>
        <sz val="11"/>
        <rFont val="宋体"/>
        <charset val="134"/>
      </rPr>
      <t>021</t>
    </r>
    <r>
      <rPr>
        <b/>
        <sz val="11"/>
        <rFont val="宋体"/>
        <charset val="134"/>
      </rPr>
      <t>年预算数</t>
    </r>
  </si>
  <si>
    <t>一、农网还贷资金收入</t>
  </si>
  <si>
    <t>二、海南省高等级公路车辆通行附加费收入</t>
  </si>
  <si>
    <t>三、港口建设费收入</t>
  </si>
  <si>
    <t>四、散装水泥专项资金收入</t>
  </si>
  <si>
    <t>五、新型墙体材料专项基金收入</t>
  </si>
  <si>
    <t>六、新菜地开发建设基金收入</t>
  </si>
  <si>
    <t>七、新增建设用地土地有偿使用费收入</t>
  </si>
  <si>
    <t>八、南水北调工程建设基金收入</t>
  </si>
  <si>
    <t>九、城市公用事业附加收入</t>
  </si>
  <si>
    <t>十、国有土地收益基金收入</t>
  </si>
  <si>
    <t>十一、农业土地开发资金收入</t>
  </si>
  <si>
    <t>十二、国有土地使用权出让收入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</si>
  <si>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</si>
  <si>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</si>
  <si>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</si>
  <si>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</si>
  <si>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</si>
  <si>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十三、大中型水库库区基金收入</t>
  </si>
  <si>
    <t>十四、彩票公益金收入</t>
  </si>
  <si>
    <t xml:space="preserve">  福利彩票公益金收入</t>
  </si>
  <si>
    <t xml:space="preserve">  体育彩票公益金收入</t>
  </si>
  <si>
    <t>十五、城市基础设施配套费收入</t>
  </si>
  <si>
    <t>十六、小型水库移民扶助基金收入</t>
  </si>
  <si>
    <t>十七、国家重大水利工程建设基金收入</t>
  </si>
  <si>
    <t xml:space="preserve">  南水北调工程建设资金</t>
  </si>
  <si>
    <t xml:space="preserve">  三峡工程后续工作资金</t>
  </si>
  <si>
    <t xml:space="preserve">  省级重大水利工程建设资金</t>
  </si>
  <si>
    <t>十八、车辆通行费</t>
  </si>
  <si>
    <t>十九、污水处理费收入</t>
  </si>
  <si>
    <t>二十、彩票发行机构和彩票销售机构的业务费用</t>
  </si>
  <si>
    <t>二十一、土地增减挂钩收入</t>
  </si>
  <si>
    <t>二十二、其他政府性基金收入</t>
  </si>
  <si>
    <t>表17</t>
  </si>
  <si>
    <r>
      <rPr>
        <b/>
        <sz val="20"/>
        <rFont val="宋体"/>
        <charset val="134"/>
      </rPr>
      <t>隆回县2</t>
    </r>
    <r>
      <rPr>
        <b/>
        <sz val="20"/>
        <rFont val="宋体"/>
        <charset val="134"/>
      </rPr>
      <t>021</t>
    </r>
    <r>
      <rPr>
        <b/>
        <sz val="20"/>
        <rFont val="宋体"/>
        <charset val="134"/>
      </rPr>
      <t>年政府性基金支出预算表</t>
    </r>
  </si>
  <si>
    <t>单位:万元</t>
  </si>
  <si>
    <r>
      <rPr>
        <sz val="10"/>
        <color indexed="8"/>
        <rFont val="宋体"/>
        <charset val="134"/>
      </rPr>
      <t>2</t>
    </r>
    <r>
      <rPr>
        <sz val="10"/>
        <color indexed="8"/>
        <rFont val="宋体"/>
        <charset val="134"/>
      </rPr>
      <t>021</t>
    </r>
    <r>
      <rPr>
        <sz val="10"/>
        <color indexed="8"/>
        <rFont val="宋体"/>
        <charset val="134"/>
      </rPr>
      <t>年预算数</t>
    </r>
  </si>
  <si>
    <t>一、文化体育与传媒支出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</si>
  <si>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</si>
  <si>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</si>
  <si>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</si>
  <si>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</si>
  <si>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</si>
  <si>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旅游发展基金支出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</si>
  <si>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</si>
  <si>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</si>
  <si>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</si>
  <si>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</si>
  <si>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</si>
  <si>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</si>
  <si>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</si>
  <si>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三、城乡社区支出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</si>
  <si>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</si>
  <si>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</si>
  <si>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</si>
  <si>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</si>
  <si>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</si>
  <si>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</si>
  <si>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</si>
  <si>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</si>
  <si>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</si>
  <si>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</si>
  <si>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r>
      <rPr>
        <sz val="11"/>
        <color indexed="8"/>
        <rFont val="宋体"/>
        <charset val="134"/>
      </rPr>
      <t xml:space="preserve">    </t>
    </r>
    <r>
      <rPr>
        <sz val="11"/>
        <color indexed="8"/>
        <rFont val="宋体"/>
        <charset val="134"/>
      </rPr>
      <t xml:space="preserve">  </t>
    </r>
    <r>
      <rPr>
        <sz val="11"/>
        <color indexed="8"/>
        <rFont val="宋体"/>
        <charset val="134"/>
      </rPr>
      <t>公共租赁住房支出</t>
    </r>
  </si>
  <si>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</si>
  <si>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</si>
  <si>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</si>
  <si>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</si>
  <si>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</si>
  <si>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</si>
  <si>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</si>
  <si>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</si>
  <si>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</si>
  <si>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</si>
  <si>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</si>
  <si>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其他城市基础设施配套费安排的支出</t>
  </si>
  <si>
    <t xml:space="preserve"> 污水处理费安排的支出</t>
  </si>
  <si>
    <t>四、资源勘探信息等支出</t>
  </si>
  <si>
    <t xml:space="preserve">    散装水泥专项资金及对应专项债务收入安排的支出</t>
  </si>
  <si>
    <t xml:space="preserve">      建设专用设施</t>
  </si>
  <si>
    <t xml:space="preserve">      专用设备购置和维修</t>
  </si>
  <si>
    <t xml:space="preserve">      技术研发与推广</t>
  </si>
  <si>
    <t xml:space="preserve">      宣传</t>
  </si>
  <si>
    <t xml:space="preserve">      其他散装水泥专项资金支出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</si>
  <si>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</si>
  <si>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</si>
  <si>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</si>
  <si>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</si>
  <si>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</si>
  <si>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</si>
  <si>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农网还贷资金支出</t>
  </si>
  <si>
    <t xml:space="preserve">      地方农网还贷资金支出</t>
  </si>
  <si>
    <t xml:space="preserve">      其他农网还贷资金支出</t>
  </si>
  <si>
    <t>五、商业服务业等支出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</si>
  <si>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</si>
  <si>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</si>
  <si>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</si>
  <si>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</si>
  <si>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</si>
  <si>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</si>
  <si>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六、其他支出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</si>
  <si>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</si>
  <si>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</si>
  <si>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</si>
  <si>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</si>
  <si>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</si>
  <si>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</si>
  <si>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</si>
  <si>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</si>
  <si>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</si>
  <si>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</si>
  <si>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</si>
  <si>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</si>
  <si>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</si>
  <si>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</si>
  <si>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</si>
  <si>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</si>
  <si>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</si>
  <si>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</si>
  <si>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</si>
  <si>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</si>
  <si>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</si>
  <si>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其他政府性基金支出</t>
  </si>
  <si>
    <t>表18</t>
  </si>
  <si>
    <r>
      <rPr>
        <b/>
        <sz val="20"/>
        <rFont val="宋体"/>
        <charset val="134"/>
      </rPr>
      <t>隆回县2</t>
    </r>
    <r>
      <rPr>
        <b/>
        <sz val="20"/>
        <rFont val="宋体"/>
        <charset val="134"/>
      </rPr>
      <t>021</t>
    </r>
    <r>
      <rPr>
        <b/>
        <sz val="20"/>
        <rFont val="宋体"/>
        <charset val="134"/>
      </rPr>
      <t>年县本级政府性基金支出预算表</t>
    </r>
  </si>
  <si>
    <t>表19</t>
  </si>
  <si>
    <r>
      <rPr>
        <b/>
        <sz val="20"/>
        <color rgb="FF000000"/>
        <rFont val="宋体"/>
        <charset val="134"/>
      </rPr>
      <t>隆回县</t>
    </r>
    <r>
      <rPr>
        <b/>
        <sz val="20"/>
        <color indexed="8"/>
        <rFont val="宋体"/>
        <charset val="134"/>
      </rPr>
      <t>2021</t>
    </r>
    <r>
      <rPr>
        <b/>
        <sz val="20"/>
        <color indexed="8"/>
        <rFont val="宋体"/>
        <charset val="134"/>
      </rPr>
      <t>年政府性基金转移支付表</t>
    </r>
    <r>
      <rPr>
        <b/>
        <sz val="8"/>
        <color indexed="8"/>
        <rFont val="宋体"/>
        <charset val="134"/>
      </rPr>
      <t>(</t>
    </r>
    <r>
      <rPr>
        <b/>
        <sz val="12"/>
        <color indexed="8"/>
        <rFont val="宋体"/>
        <charset val="134"/>
      </rPr>
      <t>上级补助收入)</t>
    </r>
  </si>
  <si>
    <r>
      <rPr>
        <sz val="12"/>
        <rFont val="宋体"/>
        <charset val="134"/>
      </rPr>
      <t>项</t>
    </r>
    <r>
      <rPr>
        <sz val="11"/>
        <color indexed="8"/>
        <rFont val="Times New Roman"/>
        <charset val="0"/>
      </rPr>
      <t xml:space="preserve">          </t>
    </r>
    <r>
      <rPr>
        <sz val="11"/>
        <color indexed="8"/>
        <rFont val="宋体"/>
        <charset val="134"/>
      </rPr>
      <t>目</t>
    </r>
  </si>
  <si>
    <r>
      <rPr>
        <sz val="10"/>
        <color rgb="FF000000"/>
        <rFont val="Times New Roman"/>
        <charset val="0"/>
      </rPr>
      <t>2021</t>
    </r>
    <r>
      <rPr>
        <sz val="10"/>
        <color indexed="8"/>
        <rFont val="宋体"/>
        <charset val="134"/>
      </rPr>
      <t>年预算数</t>
    </r>
  </si>
  <si>
    <t>三、节能环保支出</t>
  </si>
  <si>
    <t xml:space="preserve">    可再生能源电价附加收入安排的支出</t>
  </si>
  <si>
    <t xml:space="preserve">    废弃电器电子产品处理基金支出</t>
  </si>
  <si>
    <t>四、城乡社区支出</t>
  </si>
  <si>
    <t xml:space="preserve">    污水处理费收入及对应专项债务收入安排的支出</t>
  </si>
  <si>
    <t>五、农林水支出</t>
  </si>
  <si>
    <t xml:space="preserve">    新菜地开发建设基金及对应专项债务收入安排的支出</t>
  </si>
  <si>
    <t xml:space="preserve">    大中型水库库区基金及对应专项债务收入安排的支出</t>
  </si>
  <si>
    <t xml:space="preserve">    三峡水库库区基金支出</t>
  </si>
  <si>
    <t xml:space="preserve">    国家重大水利工程建设基金及对应专项债务收入安排的支出</t>
  </si>
  <si>
    <t>六、交通运输支出</t>
  </si>
  <si>
    <t xml:space="preserve">    海南省高等级公路车辆通行附加费及对应专项债务收入安排的支出</t>
  </si>
  <si>
    <t xml:space="preserve">    车辆通行费及对应专项债务收入安排的支出</t>
  </si>
  <si>
    <t xml:space="preserve">    港口建设费及对应债务收入安排的支出</t>
  </si>
  <si>
    <t xml:space="preserve">    铁路建设基金支出</t>
  </si>
  <si>
    <t xml:space="preserve">    船舶油污损害赔偿基金支出</t>
  </si>
  <si>
    <t xml:space="preserve">    民航发展基金支出</t>
  </si>
  <si>
    <t>七、资源勘探信息等支出</t>
  </si>
  <si>
    <t>八、商业服务业等支出</t>
  </si>
  <si>
    <t>九、其他支出</t>
  </si>
  <si>
    <t>支出总计</t>
  </si>
  <si>
    <t>表20</t>
  </si>
  <si>
    <t>政府性基金转移支付预算分地区表</t>
  </si>
  <si>
    <t>预算数为上年执行数的％</t>
  </si>
  <si>
    <t>注：我县无对下政府性基金转移支付，故本表为空表</t>
  </si>
  <si>
    <t>表21</t>
  </si>
  <si>
    <r>
      <rPr>
        <b/>
        <sz val="18"/>
        <rFont val="宋体"/>
        <charset val="134"/>
      </rPr>
      <t>隆回县</t>
    </r>
    <r>
      <rPr>
        <b/>
        <sz val="18"/>
        <rFont val="宋体"/>
        <charset val="134"/>
      </rPr>
      <t>2021</t>
    </r>
    <r>
      <rPr>
        <b/>
        <sz val="18"/>
        <rFont val="宋体"/>
        <charset val="134"/>
      </rPr>
      <t>年国有资本经营收入预算表</t>
    </r>
  </si>
  <si>
    <r>
      <rPr>
        <sz val="10"/>
        <rFont val="宋体"/>
        <charset val="134"/>
      </rPr>
      <t>收</t>
    </r>
    <r>
      <rPr>
        <sz val="10"/>
        <rFont val="Times New Roman"/>
        <charset val="0"/>
      </rPr>
      <t xml:space="preserve">  </t>
    </r>
    <r>
      <rPr>
        <sz val="10"/>
        <rFont val="宋体"/>
        <charset val="134"/>
      </rPr>
      <t>入</t>
    </r>
  </si>
  <si>
    <r>
      <rPr>
        <sz val="10"/>
        <rFont val="宋体"/>
        <charset val="134"/>
      </rPr>
      <t>金额</t>
    </r>
  </si>
  <si>
    <t>一、利润收入</t>
  </si>
  <si>
    <r>
      <rPr>
        <sz val="10"/>
        <rFont val="Times New Roman"/>
        <charset val="0"/>
      </rPr>
      <t xml:space="preserve">         </t>
    </r>
    <r>
      <rPr>
        <sz val="10"/>
        <rFont val="宋体"/>
        <charset val="134"/>
      </rPr>
      <t>有色冶金采掘企业利润收入</t>
    </r>
  </si>
  <si>
    <t xml:space="preserve">    投资服务企业利润收入</t>
  </si>
  <si>
    <t>二、股利、利息收入</t>
  </si>
  <si>
    <t xml:space="preserve">    金融企业股利、股息收入</t>
  </si>
  <si>
    <t>三、产权转让收入</t>
  </si>
  <si>
    <t>四、清算收入</t>
  </si>
  <si>
    <r>
      <rPr>
        <sz val="10"/>
        <rFont val="宋体"/>
        <charset val="134"/>
      </rPr>
      <t>本年收入合计</t>
    </r>
  </si>
  <si>
    <r>
      <rPr>
        <b/>
        <sz val="10"/>
        <rFont val="宋体"/>
        <charset val="134"/>
      </rPr>
      <t>收入总计</t>
    </r>
  </si>
  <si>
    <t>表22</t>
  </si>
  <si>
    <r>
      <rPr>
        <b/>
        <sz val="18"/>
        <rFont val="宋体"/>
        <charset val="134"/>
      </rPr>
      <t>隆回县</t>
    </r>
    <r>
      <rPr>
        <b/>
        <sz val="18"/>
        <rFont val="宋体"/>
        <charset val="134"/>
      </rPr>
      <t>2021</t>
    </r>
    <r>
      <rPr>
        <b/>
        <sz val="18"/>
        <rFont val="宋体"/>
        <charset val="134"/>
      </rPr>
      <t>年国有资本经营支出预算表</t>
    </r>
  </si>
  <si>
    <r>
      <rPr>
        <sz val="10"/>
        <rFont val="宋体"/>
        <charset val="134"/>
      </rPr>
      <t>单位：万元</t>
    </r>
  </si>
  <si>
    <r>
      <rPr>
        <sz val="10"/>
        <rFont val="宋体"/>
        <charset val="134"/>
      </rPr>
      <t>支</t>
    </r>
    <r>
      <rPr>
        <sz val="10"/>
        <rFont val="Times New Roman"/>
        <charset val="0"/>
      </rPr>
      <t xml:space="preserve">  </t>
    </r>
    <r>
      <rPr>
        <sz val="10"/>
        <rFont val="宋体"/>
        <charset val="134"/>
      </rPr>
      <t>出</t>
    </r>
  </si>
  <si>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</si>
  <si>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</si>
  <si>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</si>
  <si>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</si>
  <si>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</si>
  <si>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</si>
  <si>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</si>
  <si>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r>
      <rPr>
        <sz val="10"/>
        <rFont val="宋体"/>
        <charset val="134"/>
      </rPr>
      <t>本年支出合计</t>
    </r>
  </si>
  <si>
    <r>
      <rPr>
        <sz val="10"/>
        <rFont val="Times New Roman"/>
        <charset val="0"/>
      </rPr>
      <t xml:space="preserve">    </t>
    </r>
    <r>
      <rPr>
        <sz val="10"/>
        <rFont val="宋体"/>
        <charset val="134"/>
      </rPr>
      <t>调出资金</t>
    </r>
  </si>
  <si>
    <r>
      <rPr>
        <b/>
        <sz val="10"/>
        <rFont val="宋体"/>
        <charset val="134"/>
      </rPr>
      <t>支出总计</t>
    </r>
  </si>
  <si>
    <t>表23</t>
  </si>
  <si>
    <r>
      <rPr>
        <sz val="22"/>
        <color indexed="8"/>
        <rFont val="宋体"/>
        <charset val="134"/>
      </rPr>
      <t>隆回县2</t>
    </r>
    <r>
      <rPr>
        <sz val="22"/>
        <color indexed="8"/>
        <rFont val="宋体"/>
        <charset val="134"/>
      </rPr>
      <t>021年社会保险基金收入预算表</t>
    </r>
  </si>
  <si>
    <t>项        目</t>
  </si>
  <si>
    <t>合   计</t>
  </si>
  <si>
    <t>基本养老保险基金</t>
  </si>
  <si>
    <t>城镇职工基本医疗保险基金</t>
  </si>
  <si>
    <t>城乡居民医疗保险基金</t>
  </si>
  <si>
    <t>工伤保险基  金</t>
  </si>
  <si>
    <t>失业保险基  金</t>
  </si>
  <si>
    <t>企业职工</t>
  </si>
  <si>
    <t>行政事业</t>
  </si>
  <si>
    <t>城乡居民</t>
  </si>
  <si>
    <t>一、上年结余</t>
  </si>
  <si>
    <t>二、收  入</t>
  </si>
  <si>
    <t>（一）本年收入</t>
  </si>
  <si>
    <t xml:space="preserve">    1、保险费收入</t>
  </si>
  <si>
    <t xml:space="preserve">    2、利息收入</t>
  </si>
  <si>
    <t xml:space="preserve">    3、财政补贴收入</t>
  </si>
  <si>
    <t xml:space="preserve">    4、其他收入</t>
  </si>
  <si>
    <t xml:space="preserve">    5、转移收入</t>
  </si>
  <si>
    <t>（二）上级补助收入</t>
  </si>
  <si>
    <t>（三）下级上解收入</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</si>
  <si>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t>
  </si>
  <si>
    <t>表24</t>
  </si>
  <si>
    <r>
      <rPr>
        <sz val="22"/>
        <color indexed="8"/>
        <rFont val="宋体"/>
        <charset val="134"/>
      </rPr>
      <t>隆回县2</t>
    </r>
    <r>
      <rPr>
        <sz val="22"/>
        <color indexed="8"/>
        <rFont val="宋体"/>
        <charset val="134"/>
      </rPr>
      <t>021年社会保险基金支出预算表</t>
    </r>
  </si>
  <si>
    <t>支  出</t>
  </si>
  <si>
    <t xml:space="preserve">  （一）本年支出</t>
  </si>
  <si>
    <t xml:space="preserve">    1、社保待遇支出</t>
  </si>
  <si>
    <t xml:space="preserve">    2、其他支出</t>
  </si>
  <si>
    <t xml:space="preserve">    3、转移支出</t>
  </si>
  <si>
    <t xml:space="preserve">  （二）补助下级支出</t>
  </si>
  <si>
    <t xml:space="preserve">  （三）上解上级支出</t>
  </si>
  <si>
    <t>表25</t>
  </si>
  <si>
    <t>2021年乡村振兴资金收入预算表</t>
  </si>
  <si>
    <t>资金性质</t>
  </si>
  <si>
    <t>备注</t>
  </si>
  <si>
    <t>其中衔接资金</t>
  </si>
  <si>
    <t>中央</t>
  </si>
  <si>
    <t>省级</t>
  </si>
  <si>
    <t>市级</t>
  </si>
  <si>
    <t>县级</t>
  </si>
  <si>
    <t>表26</t>
  </si>
  <si>
    <t>隆回县2021年衔接推进乡村振兴补助资金和财政涉农统筹整合资金项目明细表</t>
  </si>
  <si>
    <t>金额单位：万元</t>
  </si>
  <si>
    <t>序号</t>
  </si>
  <si>
    <t>整合资金</t>
  </si>
  <si>
    <t>A</t>
  </si>
  <si>
    <t>总计</t>
  </si>
  <si>
    <t>一</t>
  </si>
  <si>
    <t>产业发展合计</t>
  </si>
  <si>
    <t>(一)</t>
  </si>
  <si>
    <t>发展特色产业、培育扶持产业主体小计</t>
  </si>
  <si>
    <t>(二)</t>
  </si>
  <si>
    <t>扶持村级集体经济小计</t>
  </si>
  <si>
    <t>(三)</t>
  </si>
  <si>
    <t>粮食产业小计</t>
  </si>
  <si>
    <t>(三、一)</t>
  </si>
  <si>
    <t>农田水利</t>
  </si>
  <si>
    <t>(三、二)</t>
  </si>
  <si>
    <t>田间道路</t>
  </si>
  <si>
    <t>(三、三)</t>
  </si>
  <si>
    <t>土地平整</t>
  </si>
  <si>
    <t>(三、四)</t>
  </si>
  <si>
    <t>土壤改良</t>
  </si>
  <si>
    <t>(四)</t>
  </si>
  <si>
    <t>旅游产业小计</t>
  </si>
  <si>
    <t>(五)</t>
  </si>
  <si>
    <t>稳岗就业</t>
  </si>
  <si>
    <t>(六)</t>
  </si>
  <si>
    <t>电商产业</t>
  </si>
  <si>
    <t>(七)</t>
  </si>
  <si>
    <t>产业帮扶小额贷款贴息小计</t>
  </si>
  <si>
    <t>二</t>
  </si>
  <si>
    <t>基础设施建设项目合计</t>
  </si>
  <si>
    <t>农村安全饮水小计</t>
  </si>
  <si>
    <t>农村道路建设小计</t>
  </si>
  <si>
    <t>农村危房改造</t>
  </si>
  <si>
    <t>其他基础设施</t>
  </si>
  <si>
    <t>(四、一)</t>
  </si>
  <si>
    <t>中小河流治理项目</t>
  </si>
  <si>
    <t>(四、二)</t>
  </si>
  <si>
    <t>灌区续建配套与节水改造项目</t>
  </si>
  <si>
    <t>(四、三)</t>
  </si>
  <si>
    <t>水土保持重点工程</t>
  </si>
  <si>
    <t>(四、四)</t>
  </si>
  <si>
    <t>山洪灾害防治项目</t>
  </si>
  <si>
    <t>(四、五)</t>
  </si>
  <si>
    <t>水利工程维修养护项目</t>
  </si>
  <si>
    <t>(四、六)</t>
  </si>
  <si>
    <t>病险水库除险加固工程</t>
  </si>
  <si>
    <t>(四、七)</t>
  </si>
  <si>
    <t>农村水系和水生态整治</t>
  </si>
  <si>
    <t>(四、八)</t>
  </si>
  <si>
    <t>河堤修建</t>
  </si>
  <si>
    <t>(四、九)</t>
  </si>
  <si>
    <t>人居环境整治</t>
  </si>
  <si>
    <t>三</t>
  </si>
  <si>
    <t>其他项目</t>
  </si>
  <si>
    <t>（一）</t>
  </si>
  <si>
    <t>雨露计划小计</t>
  </si>
  <si>
    <t>（二）</t>
  </si>
  <si>
    <t>致富带头人培训小计</t>
  </si>
  <si>
    <t>（三）</t>
  </si>
  <si>
    <t>公益性岗位补助小计</t>
  </si>
  <si>
    <t>表27</t>
  </si>
  <si>
    <t>隆回县本级2021年国有资本经营支出预算表</t>
  </si>
  <si>
    <t>表28</t>
  </si>
  <si>
    <t>隆回县对下安排转移支付的应当公开国有资本经营预算转移支付表</t>
  </si>
  <si>
    <t>注：我县无对下安排转移支付的应当公开国有资本经营预算转移支付，故本表为空表</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</si>
</sst>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_ "/>
    <numFmt numFmtId="179" formatCode="0.00_);[Red]\(0.00\)"/>
    <numFmt numFmtId="180" formatCode="0.00_);\(0.00\)"/>
    <numFmt numFmtId="181" formatCode="0_ "/>
    <numFmt numFmtId="182" formatCode="#,##0_ "/>
    <numFmt numFmtId="183" formatCode="0.0"/>
    <numFmt numFmtId="184" formatCode="#,##0.00_);[Red]\(#,##0.00\)"/>
  </numFmts>
  <fonts count="77">
    <font>
      <sz val="12"/>
      <name val="宋体"/>
      <charset val="134"/>
    </font>
    <font>
      <b/>
      <sz val="14"/>
      <name val="宋体"/>
      <charset val="134"/>
    </font>
    <font>
      <sz val="12"/>
      <name val="Times New Roman"/>
      <charset val="0"/>
    </font>
    <font>
      <sz val="10"/>
      <name val="Times New Roman"/>
      <charset val="0"/>
    </font>
    <font>
      <sz val="10"/>
      <name val="宋体"/>
      <charset val="134"/>
    </font>
    <font>
      <b/>
      <sz val="10"/>
      <name val="Times New Roman"/>
      <charset val="0"/>
    </font>
    <font>
      <b/>
      <sz val="18"/>
      <name val="宋体"/>
      <charset val="134"/>
    </font>
    <font>
      <sz val="14"/>
      <name val="宋体"/>
      <charset val="134"/>
    </font>
    <font>
      <sz val="10"/>
      <color indexed="8"/>
      <name val="宋体"/>
      <charset val="134"/>
    </font>
    <font>
      <sz val="22"/>
      <color indexed="8"/>
      <name val="宋体"/>
      <charset val="134"/>
    </font>
    <font>
      <sz val="12"/>
      <color indexed="8"/>
      <name val="宋体"/>
      <charset val="134"/>
    </font>
    <font>
      <sz val="12"/>
      <color indexed="8"/>
      <name val="Arial Narrow"/>
      <charset val="0"/>
    </font>
    <font>
      <sz val="12"/>
      <color indexed="10"/>
      <name val="宋体"/>
      <charset val="134"/>
    </font>
    <font>
      <sz val="11"/>
      <color indexed="8"/>
      <name val="宋体"/>
      <charset val="134"/>
    </font>
    <font>
      <b/>
      <sz val="18"/>
      <name val="Times New Roman"/>
      <charset val="0"/>
    </font>
    <font>
      <sz val="16"/>
      <name val="方正小标宋_GBK"/>
      <charset val="134"/>
    </font>
    <font>
      <sz val="11"/>
      <name val="宋体"/>
      <charset val="134"/>
    </font>
    <font>
      <b/>
      <sz val="11"/>
      <name val="宋体"/>
      <charset val="134"/>
    </font>
    <font>
      <b/>
      <sz val="16"/>
      <name val="宋体"/>
      <charset val="134"/>
    </font>
    <font>
      <sz val="12"/>
      <name val="黑体"/>
      <charset val="134"/>
    </font>
    <font>
      <b/>
      <sz val="20"/>
      <color rgb="FF000000"/>
      <name val="宋体"/>
      <charset val="134"/>
    </font>
    <font>
      <sz val="11"/>
      <color rgb="FF000000"/>
      <name val="宋体"/>
      <charset val="134"/>
    </font>
    <font>
      <sz val="10"/>
      <color rgb="FF000000"/>
      <name val="Times New Roman"/>
      <charset val="0"/>
    </font>
    <font>
      <b/>
      <sz val="20"/>
      <name val="宋体"/>
      <charset val="134"/>
    </font>
    <font>
      <b/>
      <sz val="11"/>
      <color indexed="8"/>
      <name val="宋体"/>
      <charset val="134"/>
    </font>
    <font>
      <b/>
      <sz val="12"/>
      <color indexed="8"/>
      <name val="宋体"/>
      <charset val="134"/>
    </font>
    <font>
      <b/>
      <sz val="12"/>
      <name val="宋体"/>
      <charset val="134"/>
    </font>
    <font>
      <sz val="18"/>
      <name val="方正小标宋简体"/>
      <charset val="134"/>
    </font>
    <font>
      <sz val="10"/>
      <name val="等线"/>
      <charset val="134"/>
    </font>
    <font>
      <b/>
      <sz val="12"/>
      <name val="等线"/>
      <charset val="134"/>
    </font>
    <font>
      <sz val="14"/>
      <name val="等线"/>
      <charset val="134"/>
    </font>
    <font>
      <b/>
      <sz val="22"/>
      <name val="宋体"/>
      <charset val="134"/>
    </font>
    <font>
      <sz val="12"/>
      <color theme="1"/>
      <name val="宋体"/>
      <charset val="134"/>
      <scheme val="minor"/>
    </font>
    <font>
      <sz val="8"/>
      <color theme="1"/>
      <name val="宋体"/>
      <charset val="134"/>
      <scheme val="minor"/>
    </font>
    <font>
      <b/>
      <sz val="10"/>
      <color theme="1"/>
      <name val="宋体"/>
      <charset val="134"/>
      <scheme val="minor"/>
    </font>
    <font>
      <sz val="12"/>
      <name val="新宋体"/>
      <charset val="134"/>
    </font>
    <font>
      <sz val="10"/>
      <name val="新宋体"/>
      <charset val="134"/>
    </font>
    <font>
      <sz val="10"/>
      <color theme="1"/>
      <name val="宋体"/>
      <charset val="134"/>
      <scheme val="minor"/>
    </font>
    <font>
      <b/>
      <sz val="12"/>
      <name val="宋体"/>
      <charset val="134"/>
      <scheme val="minor"/>
    </font>
    <font>
      <b/>
      <sz val="11"/>
      <name val="宋体"/>
      <charset val="134"/>
      <scheme val="minor"/>
    </font>
    <font>
      <sz val="11"/>
      <name val="宋体"/>
      <charset val="134"/>
      <scheme val="minor"/>
    </font>
    <font>
      <b/>
      <sz val="12"/>
      <name val="Times New Roman"/>
      <charset val="0"/>
    </font>
    <font>
      <sz val="11"/>
      <color theme="1"/>
      <name val="宋体"/>
      <charset val="134"/>
      <scheme val="minor"/>
    </font>
    <font>
      <b/>
      <sz val="18"/>
      <color indexed="8"/>
      <name val="宋体"/>
      <charset val="134"/>
    </font>
    <font>
      <sz val="14"/>
      <color indexed="8"/>
      <name val="宋体"/>
      <charset val="134"/>
    </font>
    <font>
      <sz val="11"/>
      <color indexed="8"/>
      <name val="Times New Roman"/>
      <charset val="0"/>
    </font>
    <font>
      <b/>
      <sz val="18"/>
      <color indexed="8"/>
      <name val="Times New Roman"/>
      <charset val="0"/>
    </font>
    <font>
      <sz val="10"/>
      <color indexed="8"/>
      <name val="Times New Roman"/>
      <charset val="0"/>
    </font>
    <font>
      <b/>
      <sz val="10"/>
      <color indexed="8"/>
      <name val="宋体"/>
      <charset val="134"/>
    </font>
    <font>
      <b/>
      <sz val="10"/>
      <name val="宋体"/>
      <charset val="134"/>
    </font>
    <font>
      <sz val="11"/>
      <name val="宋体"/>
      <charset val="134"/>
      <scheme val="major"/>
    </font>
    <font>
      <b/>
      <sz val="11"/>
      <name val="宋体"/>
      <charset val="134"/>
      <scheme val="major"/>
    </font>
    <font>
      <sz val="24"/>
      <name val="黑体"/>
      <charset val="134"/>
    </font>
    <font>
      <b/>
      <sz val="13"/>
      <name val="宋体"/>
      <charset val="134"/>
    </font>
    <font>
      <sz val="24"/>
      <name val="Times New Roman"/>
      <charset val="0"/>
    </font>
    <font>
      <sz val="11"/>
      <color indexed="62"/>
      <name val="宋体"/>
      <charset val="134"/>
    </font>
    <font>
      <b/>
      <sz val="11"/>
      <color indexed="52"/>
      <name val="宋体"/>
      <charset val="134"/>
    </font>
    <font>
      <sz val="11"/>
      <color indexed="20"/>
      <name val="宋体"/>
      <charset val="134"/>
    </font>
    <font>
      <sz val="11"/>
      <color indexed="9"/>
      <name val="宋体"/>
      <charset val="134"/>
    </font>
    <font>
      <u/>
      <sz val="11"/>
      <color rgb="FF0000FF"/>
      <name val="宋体"/>
      <charset val="134"/>
      <scheme val="minor"/>
    </font>
    <font>
      <u/>
      <sz val="11"/>
      <color rgb="FF800080"/>
      <name val="宋体"/>
      <charset val="134"/>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9"/>
      <name val="宋体"/>
      <charset val="134"/>
    </font>
    <font>
      <sz val="11"/>
      <color indexed="52"/>
      <name val="宋体"/>
      <charset val="134"/>
    </font>
    <font>
      <sz val="9"/>
      <name val="宋体"/>
      <charset val="134"/>
    </font>
    <font>
      <sz val="11"/>
      <color indexed="17"/>
      <name val="宋体"/>
      <charset val="134"/>
    </font>
    <font>
      <sz val="11"/>
      <color indexed="60"/>
      <name val="宋体"/>
      <charset val="134"/>
    </font>
    <font>
      <sz val="10"/>
      <name val="Arial"/>
      <charset val="0"/>
    </font>
    <font>
      <b/>
      <sz val="20"/>
      <color indexed="8"/>
      <name val="宋体"/>
      <charset val="134"/>
    </font>
    <font>
      <b/>
      <sz val="8"/>
      <color indexed="8"/>
      <name val="宋体"/>
      <charset val="134"/>
    </font>
    <font>
      <sz val="11"/>
      <name val="Times New Roman"/>
      <charset val="0"/>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7"/>
        <bgColor indexed="64"/>
      </patternFill>
    </fill>
    <fill>
      <patternFill patternType="solid">
        <fgColor indexed="55"/>
        <bgColor indexed="64"/>
      </patternFill>
    </fill>
    <fill>
      <patternFill patternType="solid">
        <fgColor indexed="46"/>
        <bgColor indexed="64"/>
      </patternFill>
    </fill>
    <fill>
      <patternFill patternType="solid">
        <fgColor indexed="10"/>
        <bgColor indexed="64"/>
      </patternFill>
    </fill>
    <fill>
      <patternFill patternType="solid">
        <fgColor indexed="44"/>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indexed="8"/>
      </top>
      <bottom/>
      <diagonal/>
    </border>
    <border>
      <left style="thin">
        <color indexed="8"/>
      </left>
      <right style="thin">
        <color indexed="8"/>
      </right>
      <top/>
      <bottom style="thin">
        <color auto="1"/>
      </bottom>
      <diagonal/>
    </border>
    <border>
      <left/>
      <right style="thin">
        <color indexed="8"/>
      </right>
      <top style="thin">
        <color indexed="8"/>
      </top>
      <bottom/>
      <diagonal/>
    </border>
    <border>
      <left style="thin">
        <color indexed="8"/>
      </left>
      <right style="thin">
        <color auto="1"/>
      </right>
      <top/>
      <bottom style="thin">
        <color auto="1"/>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69">
    <xf numFmtId="0" fontId="0" fillId="0" borderId="0"/>
    <xf numFmtId="42" fontId="0" fillId="0" borderId="0" applyFont="0" applyFill="0" applyBorder="0" applyAlignment="0" applyProtection="0"/>
    <xf numFmtId="0" fontId="13" fillId="4" borderId="0" applyNumberFormat="0" applyBorder="0" applyAlignment="0" applyProtection="0">
      <alignment vertical="center"/>
    </xf>
    <xf numFmtId="44" fontId="0" fillId="0" borderId="0" applyFont="0" applyFill="0" applyBorder="0" applyAlignment="0" applyProtection="0"/>
    <xf numFmtId="0" fontId="0" fillId="0" borderId="0">
      <alignment vertical="center"/>
    </xf>
    <xf numFmtId="0" fontId="13" fillId="5" borderId="0" applyNumberFormat="0" applyBorder="0" applyAlignment="0" applyProtection="0">
      <alignment vertical="center"/>
    </xf>
    <xf numFmtId="0" fontId="55" fillId="6" borderId="20" applyNumberFormat="0" applyAlignment="0" applyProtection="0">
      <alignment vertical="center"/>
    </xf>
    <xf numFmtId="41" fontId="0" fillId="0" borderId="0" applyFont="0" applyFill="0" applyBorder="0" applyAlignment="0" applyProtection="0"/>
    <xf numFmtId="0" fontId="13" fillId="7" borderId="0" applyNumberFormat="0" applyBorder="0" applyAlignment="0" applyProtection="0">
      <alignment vertical="center"/>
    </xf>
    <xf numFmtId="0" fontId="56" fillId="8" borderId="20" applyNumberFormat="0" applyAlignment="0" applyProtection="0">
      <alignment vertical="center"/>
    </xf>
    <xf numFmtId="0" fontId="57" fillId="9" borderId="0" applyNumberFormat="0" applyBorder="0" applyAlignment="0" applyProtection="0">
      <alignment vertical="center"/>
    </xf>
    <xf numFmtId="43" fontId="0" fillId="0" borderId="0" applyFont="0" applyFill="0" applyBorder="0" applyAlignment="0" applyProtection="0"/>
    <xf numFmtId="0" fontId="58" fillId="7"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xf numFmtId="0" fontId="60" fillId="0" borderId="0" applyNumberFormat="0" applyFill="0" applyBorder="0" applyAlignment="0" applyProtection="0">
      <alignment vertical="center"/>
    </xf>
    <xf numFmtId="0" fontId="0" fillId="10" borderId="21" applyNumberFormat="0" applyFont="0" applyAlignment="0" applyProtection="0">
      <alignment vertical="center"/>
    </xf>
    <xf numFmtId="0" fontId="0" fillId="0" borderId="0">
      <alignment vertical="center"/>
    </xf>
    <xf numFmtId="0" fontId="58" fillId="11"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2" applyNumberFormat="0" applyFill="0" applyAlignment="0" applyProtection="0">
      <alignment vertical="center"/>
    </xf>
    <xf numFmtId="0" fontId="66" fillId="0" borderId="23" applyNumberFormat="0" applyFill="0" applyAlignment="0" applyProtection="0">
      <alignment vertical="center"/>
    </xf>
    <xf numFmtId="0" fontId="58" fillId="12" borderId="0" applyNumberFormat="0" applyBorder="0" applyAlignment="0" applyProtection="0">
      <alignment vertical="center"/>
    </xf>
    <xf numFmtId="0" fontId="61" fillId="0" borderId="24" applyNumberFormat="0" applyFill="0" applyAlignment="0" applyProtection="0">
      <alignment vertical="center"/>
    </xf>
    <xf numFmtId="0" fontId="58" fillId="13" borderId="0" applyNumberFormat="0" applyBorder="0" applyAlignment="0" applyProtection="0">
      <alignment vertical="center"/>
    </xf>
    <xf numFmtId="0" fontId="0" fillId="0" borderId="0" applyProtection="0"/>
    <xf numFmtId="0" fontId="67" fillId="8" borderId="25" applyNumberFormat="0" applyAlignment="0" applyProtection="0">
      <alignment vertical="center"/>
    </xf>
    <xf numFmtId="0" fontId="56" fillId="8" borderId="20" applyNumberFormat="0" applyAlignment="0" applyProtection="0">
      <alignment vertical="center"/>
    </xf>
    <xf numFmtId="0" fontId="13" fillId="14" borderId="0" applyNumberFormat="0" applyBorder="0" applyAlignment="0" applyProtection="0">
      <alignment vertical="center"/>
    </xf>
    <xf numFmtId="0" fontId="68" fillId="15" borderId="26" applyNumberFormat="0" applyAlignment="0" applyProtection="0">
      <alignment vertical="center"/>
    </xf>
    <xf numFmtId="0" fontId="13" fillId="16" borderId="0" applyNumberFormat="0" applyBorder="0" applyAlignment="0" applyProtection="0">
      <alignment vertical="center"/>
    </xf>
    <xf numFmtId="0" fontId="13" fillId="6" borderId="0" applyNumberFormat="0" applyBorder="0" applyAlignment="0" applyProtection="0">
      <alignment vertical="center"/>
    </xf>
    <xf numFmtId="0" fontId="58" fillId="17" borderId="0" applyNumberFormat="0" applyBorder="0" applyAlignment="0" applyProtection="0">
      <alignment vertical="center"/>
    </xf>
    <xf numFmtId="0" fontId="69" fillId="0" borderId="27" applyNumberFormat="0" applyFill="0" applyAlignment="0" applyProtection="0">
      <alignment vertical="center"/>
    </xf>
    <xf numFmtId="0" fontId="70" fillId="0" borderId="0"/>
    <xf numFmtId="0" fontId="13" fillId="18" borderId="0" applyNumberFormat="0" applyBorder="0" applyAlignment="0" applyProtection="0">
      <alignment vertical="center"/>
    </xf>
    <xf numFmtId="0" fontId="13" fillId="9" borderId="0" applyNumberFormat="0" applyBorder="0" applyAlignment="0" applyProtection="0">
      <alignment vertical="center"/>
    </xf>
    <xf numFmtId="0" fontId="24" fillId="0" borderId="28" applyNumberFormat="0" applyFill="0" applyAlignment="0" applyProtection="0">
      <alignment vertical="center"/>
    </xf>
    <xf numFmtId="0" fontId="71" fillId="5" borderId="0" applyNumberFormat="0" applyBorder="0" applyAlignment="0" applyProtection="0">
      <alignment vertical="center"/>
    </xf>
    <xf numFmtId="0" fontId="0" fillId="0" borderId="0">
      <alignment vertical="center"/>
    </xf>
    <xf numFmtId="0" fontId="13" fillId="11" borderId="0" applyNumberFormat="0" applyBorder="0" applyAlignment="0" applyProtection="0">
      <alignment vertical="center"/>
    </xf>
    <xf numFmtId="0" fontId="72" fillId="19" borderId="0" applyNumberFormat="0" applyBorder="0" applyAlignment="0" applyProtection="0">
      <alignment vertical="center"/>
    </xf>
    <xf numFmtId="0" fontId="13" fillId="5" borderId="0" applyNumberFormat="0" applyBorder="0" applyAlignment="0" applyProtection="0">
      <alignment vertical="center"/>
    </xf>
    <xf numFmtId="0" fontId="13" fillId="14" borderId="0" applyNumberFormat="0" applyBorder="0" applyAlignment="0" applyProtection="0">
      <alignment vertical="center"/>
    </xf>
    <xf numFmtId="0" fontId="58" fillId="20"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18" borderId="0" applyNumberFormat="0" applyBorder="0" applyAlignment="0" applyProtection="0">
      <alignment vertical="center"/>
    </xf>
    <xf numFmtId="0" fontId="13" fillId="9" borderId="0" applyNumberFormat="0" applyBorder="0" applyAlignment="0" applyProtection="0">
      <alignment vertical="center"/>
    </xf>
    <xf numFmtId="0" fontId="67" fillId="8" borderId="25" applyNumberFormat="0" applyAlignment="0" applyProtection="0">
      <alignment vertical="center"/>
    </xf>
    <xf numFmtId="0" fontId="13" fillId="11" borderId="0" applyNumberFormat="0" applyBorder="0" applyAlignment="0" applyProtection="0">
      <alignment vertical="center"/>
    </xf>
    <xf numFmtId="0" fontId="58" fillId="21" borderId="0" applyNumberFormat="0" applyBorder="0" applyAlignment="0" applyProtection="0">
      <alignment vertical="center"/>
    </xf>
    <xf numFmtId="0" fontId="58" fillId="13"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58" fillId="22" borderId="0" applyNumberFormat="0" applyBorder="0" applyAlignment="0" applyProtection="0">
      <alignment vertical="center"/>
    </xf>
    <xf numFmtId="0" fontId="13" fillId="18"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72" fillId="19" borderId="0" applyNumberFormat="0" applyBorder="0" applyAlignment="0" applyProtection="0">
      <alignment vertical="center"/>
    </xf>
    <xf numFmtId="0" fontId="13" fillId="24" borderId="0" applyNumberFormat="0" applyBorder="0" applyAlignment="0" applyProtection="0">
      <alignment vertical="center"/>
    </xf>
    <xf numFmtId="0" fontId="58" fillId="25"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0" fillId="0" borderId="0"/>
    <xf numFmtId="0" fontId="13" fillId="5" borderId="0" applyNumberFormat="0" applyBorder="0" applyAlignment="0" applyProtection="0">
      <alignment vertical="center"/>
    </xf>
    <xf numFmtId="0" fontId="0" fillId="0" borderId="0">
      <alignment vertical="center"/>
    </xf>
    <xf numFmtId="0" fontId="13" fillId="16" borderId="0" applyNumberFormat="0" applyBorder="0" applyAlignment="0" applyProtection="0">
      <alignment vertical="center"/>
    </xf>
    <xf numFmtId="0" fontId="0" fillId="0" borderId="0">
      <alignment vertical="center"/>
    </xf>
    <xf numFmtId="0" fontId="13" fillId="16" borderId="0" applyNumberFormat="0" applyBorder="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13" fillId="18" borderId="0" applyNumberFormat="0" applyBorder="0" applyAlignment="0" applyProtection="0">
      <alignment vertical="center"/>
    </xf>
    <xf numFmtId="0" fontId="0" fillId="0" borderId="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6"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58" fillId="12" borderId="0" applyNumberFormat="0" applyBorder="0" applyAlignment="0" applyProtection="0">
      <alignment vertical="center"/>
    </xf>
    <xf numFmtId="0" fontId="0" fillId="0" borderId="0">
      <alignment vertical="center"/>
    </xf>
    <xf numFmtId="0" fontId="58" fillId="11" borderId="0" applyNumberFormat="0" applyBorder="0" applyAlignment="0" applyProtection="0">
      <alignment vertical="center"/>
    </xf>
    <xf numFmtId="0" fontId="58" fillId="7" borderId="0" applyNumberFormat="0" applyBorder="0" applyAlignment="0" applyProtection="0">
      <alignment vertical="center"/>
    </xf>
    <xf numFmtId="0" fontId="0" fillId="0" borderId="0" applyProtection="0"/>
    <xf numFmtId="0" fontId="58" fillId="13" borderId="0" applyNumberFormat="0" applyBorder="0" applyAlignment="0" applyProtection="0">
      <alignment vertical="center"/>
    </xf>
    <xf numFmtId="0" fontId="58" fillId="22" borderId="0" applyNumberFormat="0" applyBorder="0" applyAlignment="0" applyProtection="0">
      <alignment vertical="center"/>
    </xf>
    <xf numFmtId="0" fontId="58" fillId="2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65" fillId="0" borderId="22" applyNumberFormat="0" applyFill="0" applyAlignment="0" applyProtection="0">
      <alignment vertical="center"/>
    </xf>
    <xf numFmtId="0" fontId="66" fillId="0" borderId="23" applyNumberFormat="0" applyFill="0" applyAlignment="0" applyProtection="0">
      <alignment vertical="center"/>
    </xf>
    <xf numFmtId="0" fontId="61" fillId="0" borderId="24" applyNumberFormat="0" applyFill="0" applyAlignment="0" applyProtection="0">
      <alignment vertical="center"/>
    </xf>
    <xf numFmtId="0" fontId="6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7" fillId="9" borderId="0" applyNumberFormat="0" applyBorder="0" applyAlignment="0" applyProtection="0">
      <alignment vertical="center"/>
    </xf>
    <xf numFmtId="0" fontId="0" fillId="0" borderId="0">
      <alignment vertical="center"/>
    </xf>
    <xf numFmtId="0" fontId="70" fillId="0" borderId="0"/>
    <xf numFmtId="0" fontId="70" fillId="0" borderId="0"/>
    <xf numFmtId="0" fontId="7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8"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58"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58" fillId="2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70" fillId="0" borderId="0"/>
    <xf numFmtId="0" fontId="2" fillId="0" borderId="0"/>
    <xf numFmtId="0" fontId="0" fillId="0" borderId="0">
      <alignment vertical="center"/>
    </xf>
    <xf numFmtId="0" fontId="13" fillId="0" borderId="0">
      <alignment vertical="center"/>
    </xf>
    <xf numFmtId="0" fontId="0" fillId="0" borderId="0"/>
    <xf numFmtId="0" fontId="4" fillId="0" borderId="0"/>
    <xf numFmtId="0" fontId="73" fillId="0" borderId="0"/>
    <xf numFmtId="0" fontId="71" fillId="5" borderId="0" applyNumberFormat="0" applyBorder="0" applyAlignment="0" applyProtection="0">
      <alignment vertical="center"/>
    </xf>
    <xf numFmtId="0" fontId="24" fillId="0" borderId="28" applyNumberFormat="0" applyFill="0" applyAlignment="0" applyProtection="0">
      <alignment vertical="center"/>
    </xf>
    <xf numFmtId="0" fontId="68" fillId="15" borderId="26" applyNumberFormat="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9" fillId="0" borderId="27" applyNumberFormat="0" applyFill="0" applyAlignment="0" applyProtection="0">
      <alignment vertical="center"/>
    </xf>
    <xf numFmtId="0" fontId="58" fillId="20" borderId="0" applyNumberFormat="0" applyBorder="0" applyAlignment="0" applyProtection="0">
      <alignment vertical="center"/>
    </xf>
    <xf numFmtId="0" fontId="58" fillId="17" borderId="0" applyNumberFormat="0" applyBorder="0" applyAlignment="0" applyProtection="0">
      <alignment vertical="center"/>
    </xf>
    <xf numFmtId="0" fontId="58" fillId="21" borderId="0" applyNumberFormat="0" applyBorder="0" applyAlignment="0" applyProtection="0">
      <alignment vertical="center"/>
    </xf>
    <xf numFmtId="0" fontId="55" fillId="6" borderId="20" applyNumberFormat="0" applyAlignment="0" applyProtection="0">
      <alignment vertical="center"/>
    </xf>
    <xf numFmtId="0" fontId="13" fillId="10" borderId="21" applyNumberFormat="0" applyFont="0" applyAlignment="0" applyProtection="0">
      <alignment vertical="center"/>
    </xf>
    <xf numFmtId="0" fontId="13" fillId="10" borderId="21" applyNumberFormat="0" applyFont="0" applyAlignment="0" applyProtection="0">
      <alignment vertical="center"/>
    </xf>
  </cellStyleXfs>
  <cellXfs count="292">
    <xf numFmtId="0" fontId="0" fillId="0" borderId="0" xfId="0"/>
    <xf numFmtId="0" fontId="0" fillId="0" borderId="0" xfId="106" applyFont="1" applyFill="1"/>
    <xf numFmtId="0" fontId="0" fillId="0" borderId="0" xfId="106" applyFill="1"/>
    <xf numFmtId="0" fontId="1" fillId="0" borderId="0" xfId="151" applyFont="1" applyFill="1" applyBorder="1" applyAlignment="1">
      <alignment horizontal="center" vertical="center"/>
    </xf>
    <xf numFmtId="0" fontId="2" fillId="0" borderId="0" xfId="151" applyFont="1" applyFill="1" applyBorder="1" applyAlignment="1">
      <alignment horizontal="center" vertical="center"/>
    </xf>
    <xf numFmtId="0" fontId="3" fillId="0" borderId="0" xfId="151" applyFont="1" applyFill="1" applyBorder="1" applyAlignment="1">
      <alignment horizontal="right" vertical="center"/>
    </xf>
    <xf numFmtId="0" fontId="3" fillId="0" borderId="1" xfId="151" applyFont="1" applyFill="1" applyBorder="1" applyAlignment="1">
      <alignment horizontal="center" vertical="center"/>
    </xf>
    <xf numFmtId="0" fontId="4" fillId="0" borderId="1" xfId="151" applyFont="1" applyFill="1" applyBorder="1" applyAlignment="1">
      <alignment horizontal="left" vertical="center"/>
    </xf>
    <xf numFmtId="176" fontId="3" fillId="0" borderId="1" xfId="151" applyNumberFormat="1" applyFont="1" applyFill="1" applyBorder="1" applyAlignment="1">
      <alignment horizontal="center" vertical="center"/>
    </xf>
    <xf numFmtId="179" fontId="3" fillId="0" borderId="1" xfId="151" applyNumberFormat="1" applyFont="1" applyFill="1" applyBorder="1" applyAlignment="1">
      <alignment horizontal="center" vertical="center"/>
    </xf>
    <xf numFmtId="0" fontId="4" fillId="0" borderId="1" xfId="151" applyFont="1" applyFill="1" applyBorder="1" applyAlignment="1">
      <alignment vertical="center"/>
    </xf>
    <xf numFmtId="0" fontId="3" fillId="0" borderId="1" xfId="151" applyFont="1" applyFill="1" applyBorder="1" applyAlignment="1">
      <alignment vertical="center"/>
    </xf>
    <xf numFmtId="0" fontId="5" fillId="0" borderId="1" xfId="151" applyFont="1" applyFill="1" applyBorder="1" applyAlignment="1">
      <alignment vertical="center"/>
    </xf>
    <xf numFmtId="179" fontId="5" fillId="0" borderId="1" xfId="151" applyNumberFormat="1" applyFont="1" applyFill="1" applyBorder="1" applyAlignment="1">
      <alignment horizontal="center" vertical="center"/>
    </xf>
    <xf numFmtId="0" fontId="1" fillId="0" borderId="0" xfId="71" applyFont="1" applyFill="1" applyBorder="1" applyAlignment="1">
      <alignment horizontal="left" vertical="center"/>
    </xf>
    <xf numFmtId="0" fontId="6" fillId="0" borderId="0" xfId="151" applyFont="1" applyFill="1" applyBorder="1" applyAlignment="1">
      <alignment horizontal="center" vertical="center"/>
    </xf>
    <xf numFmtId="0" fontId="0" fillId="0" borderId="0" xfId="0" applyBorder="1"/>
    <xf numFmtId="0" fontId="7" fillId="0" borderId="0" xfId="95" applyFont="1" applyFill="1" applyBorder="1" applyAlignment="1">
      <alignment horizontal="center" vertical="center" wrapText="1"/>
    </xf>
    <xf numFmtId="0" fontId="4" fillId="0" borderId="2" xfId="95" applyFont="1" applyFill="1" applyBorder="1" applyAlignment="1">
      <alignment horizontal="right" vertical="center" wrapText="1"/>
    </xf>
    <xf numFmtId="0" fontId="4" fillId="0" borderId="2" xfId="95" applyFont="1" applyFill="1" applyBorder="1" applyAlignment="1">
      <alignment horizontal="center" vertical="center" wrapText="1"/>
    </xf>
    <xf numFmtId="180" fontId="4" fillId="0" borderId="3" xfId="95" applyNumberFormat="1" applyFont="1" applyFill="1" applyBorder="1" applyAlignment="1">
      <alignment horizontal="center" vertical="center" wrapText="1"/>
    </xf>
    <xf numFmtId="0" fontId="4" fillId="0" borderId="1" xfId="95" applyFont="1" applyFill="1" applyBorder="1" applyAlignment="1">
      <alignment horizontal="center" vertical="center" wrapText="1"/>
    </xf>
    <xf numFmtId="180" fontId="4" fillId="0" borderId="4" xfId="0" applyNumberFormat="1" applyFont="1" applyFill="1" applyBorder="1" applyAlignment="1">
      <alignment horizontal="center" vertical="center" wrapText="1"/>
    </xf>
    <xf numFmtId="180" fontId="4" fillId="0" borderId="2" xfId="0" applyNumberFormat="1" applyFont="1" applyFill="1" applyBorder="1" applyAlignment="1">
      <alignment horizontal="center" vertical="center" wrapText="1"/>
    </xf>
    <xf numFmtId="0" fontId="4" fillId="0" borderId="1" xfId="9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02" applyFont="1" applyFill="1" applyBorder="1" applyAlignment="1">
      <alignment horizontal="center" vertical="center" wrapText="1"/>
    </xf>
    <xf numFmtId="0" fontId="4" fillId="0" borderId="1" xfId="102" applyNumberFormat="1" applyFont="1" applyFill="1" applyBorder="1" applyAlignment="1">
      <alignment horizontal="center" vertical="center" wrapText="1"/>
    </xf>
    <xf numFmtId="0" fontId="4" fillId="0" borderId="1" xfId="153"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0" fillId="0" borderId="0" xfId="0" applyFill="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wrapText="1"/>
    </xf>
    <xf numFmtId="0" fontId="4" fillId="0" borderId="0" xfId="0" applyFont="1" applyFill="1"/>
    <xf numFmtId="0" fontId="0" fillId="0" borderId="0" xfId="0" applyFont="1" applyFill="1"/>
    <xf numFmtId="181" fontId="0" fillId="0" borderId="0" xfId="0" applyNumberFormat="1" applyFont="1" applyFill="1" applyAlignment="1">
      <alignment horizontal="center"/>
    </xf>
    <xf numFmtId="0" fontId="8" fillId="0" borderId="0" xfId="155" applyNumberFormat="1" applyFont="1" applyFill="1" applyBorder="1" applyAlignment="1" applyProtection="1">
      <alignment vertical="center"/>
    </xf>
    <xf numFmtId="0" fontId="4" fillId="0" borderId="0" xfId="155" applyNumberFormat="1" applyFont="1" applyFill="1" applyBorder="1" applyAlignment="1" applyProtection="1"/>
    <xf numFmtId="181" fontId="4" fillId="0" borderId="0" xfId="155" applyNumberFormat="1" applyFont="1" applyFill="1" applyBorder="1" applyAlignment="1" applyProtection="1">
      <alignment horizontal="center"/>
    </xf>
    <xf numFmtId="0" fontId="9" fillId="0" borderId="0" xfId="155" applyNumberFormat="1" applyFont="1" applyFill="1" applyBorder="1" applyAlignment="1" applyProtection="1">
      <alignment horizontal="center" vertical="center"/>
    </xf>
    <xf numFmtId="0" fontId="10" fillId="0" borderId="7" xfId="155" applyNumberFormat="1" applyFont="1" applyFill="1" applyBorder="1" applyAlignment="1" applyProtection="1">
      <alignment vertical="center"/>
    </xf>
    <xf numFmtId="0" fontId="11" fillId="0" borderId="7" xfId="155" applyNumberFormat="1" applyFont="1" applyFill="1" applyBorder="1" applyAlignment="1" applyProtection="1">
      <alignment vertical="center"/>
    </xf>
    <xf numFmtId="31" fontId="11" fillId="0" borderId="7" xfId="155" applyNumberFormat="1" applyFont="1" applyFill="1" applyBorder="1" applyAlignment="1" applyProtection="1">
      <alignment horizontal="center" vertical="center"/>
    </xf>
    <xf numFmtId="181" fontId="11" fillId="0" borderId="7" xfId="155" applyNumberFormat="1" applyFont="1" applyFill="1" applyBorder="1" applyAlignment="1" applyProtection="1">
      <alignment horizontal="center" vertical="center"/>
    </xf>
    <xf numFmtId="182" fontId="0" fillId="0" borderId="8" xfId="0" applyNumberFormat="1" applyFont="1" applyFill="1" applyBorder="1" applyAlignment="1" applyProtection="1">
      <alignment horizontal="center" vertical="center"/>
    </xf>
    <xf numFmtId="182" fontId="10" fillId="0" borderId="8" xfId="0" applyNumberFormat="1" applyFont="1" applyFill="1" applyBorder="1" applyAlignment="1" applyProtection="1">
      <alignment horizontal="center" vertical="center" wrapText="1"/>
    </xf>
    <xf numFmtId="182" fontId="10" fillId="0" borderId="9" xfId="0" applyNumberFormat="1" applyFont="1" applyFill="1" applyBorder="1" applyAlignment="1" applyProtection="1">
      <alignment horizontal="center" vertical="center" wrapText="1"/>
    </xf>
    <xf numFmtId="182" fontId="0" fillId="0" borderId="10" xfId="0" applyNumberFormat="1" applyFill="1" applyBorder="1"/>
    <xf numFmtId="182" fontId="0" fillId="0" borderId="11" xfId="0" applyNumberFormat="1" applyFill="1" applyBorder="1"/>
    <xf numFmtId="182" fontId="0" fillId="0" borderId="12" xfId="0" applyNumberFormat="1" applyFont="1" applyFill="1" applyBorder="1" applyAlignment="1">
      <alignment horizontal="center" vertical="center" wrapText="1"/>
    </xf>
    <xf numFmtId="182" fontId="10" fillId="0" borderId="5" xfId="0" applyNumberFormat="1" applyFont="1" applyFill="1" applyBorder="1" applyAlignment="1" applyProtection="1">
      <alignment horizontal="center" vertical="center" wrapText="1"/>
    </xf>
    <xf numFmtId="182" fontId="10" fillId="0" borderId="1" xfId="0" applyNumberFormat="1" applyFont="1" applyFill="1" applyBorder="1" applyAlignment="1" applyProtection="1">
      <alignment horizontal="center" vertical="center" wrapText="1"/>
    </xf>
    <xf numFmtId="182" fontId="0" fillId="0" borderId="13" xfId="0" applyNumberFormat="1" applyFill="1" applyBorder="1"/>
    <xf numFmtId="182" fontId="10" fillId="0" borderId="14" xfId="0" applyNumberFormat="1" applyFont="1" applyFill="1" applyBorder="1" applyAlignment="1" applyProtection="1">
      <alignment horizontal="center" vertical="center" wrapText="1"/>
    </xf>
    <xf numFmtId="182" fontId="0" fillId="0" borderId="15" xfId="0" applyNumberFormat="1" applyFill="1" applyBorder="1" applyAlignment="1">
      <alignment horizontal="center" vertical="center" wrapText="1"/>
    </xf>
    <xf numFmtId="182" fontId="0" fillId="0" borderId="1" xfId="0" applyNumberFormat="1" applyFill="1" applyBorder="1" applyAlignment="1">
      <alignment horizontal="center"/>
    </xf>
    <xf numFmtId="0" fontId="0"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181" fontId="10" fillId="0" borderId="1" xfId="0" applyNumberFormat="1" applyFont="1" applyFill="1" applyBorder="1" applyAlignment="1" applyProtection="1">
      <alignment horizontal="center" vertical="center" wrapText="1"/>
    </xf>
    <xf numFmtId="182" fontId="10" fillId="0" borderId="1" xfId="0" applyNumberFormat="1" applyFont="1" applyFill="1" applyBorder="1" applyAlignment="1" applyProtection="1">
      <alignment horizontal="center" vertical="center"/>
    </xf>
    <xf numFmtId="182" fontId="10" fillId="0" borderId="1" xfId="0" applyNumberFormat="1" applyFont="1" applyBorder="1" applyAlignment="1">
      <alignment horizontal="center" vertical="center"/>
    </xf>
    <xf numFmtId="182" fontId="0" fillId="0" borderId="1" xfId="0" applyNumberFormat="1" applyFont="1" applyFill="1" applyBorder="1" applyAlignment="1">
      <alignment horizontal="center" vertical="center"/>
    </xf>
    <xf numFmtId="182" fontId="10" fillId="0" borderId="1" xfId="0" applyNumberFormat="1" applyFont="1" applyFill="1" applyBorder="1" applyAlignment="1" applyProtection="1">
      <alignment vertical="center"/>
    </xf>
    <xf numFmtId="182" fontId="10" fillId="0" borderId="1" xfId="0" applyNumberFormat="1" applyFont="1" applyFill="1" applyBorder="1" applyAlignment="1" applyProtection="1">
      <alignment horizontal="left" vertical="center"/>
    </xf>
    <xf numFmtId="182" fontId="0" fillId="0" borderId="1" xfId="0" applyNumberFormat="1" applyFill="1" applyBorder="1" applyAlignment="1">
      <alignment horizontal="center" wrapText="1"/>
    </xf>
    <xf numFmtId="182" fontId="12" fillId="0" borderId="1" xfId="0" applyNumberFormat="1" applyFont="1" applyFill="1" applyBorder="1" applyAlignment="1">
      <alignment horizontal="center" vertical="center"/>
    </xf>
    <xf numFmtId="0" fontId="0" fillId="0" borderId="0" xfId="0" applyFont="1" applyFill="1" applyBorder="1" applyAlignment="1">
      <alignment horizontal="left" vertical="center" wrapText="1" shrinkToFit="1"/>
    </xf>
    <xf numFmtId="0" fontId="13" fillId="0" borderId="0" xfId="155" applyNumberFormat="1" applyFont="1" applyFill="1" applyBorder="1" applyAlignment="1" applyProtection="1">
      <alignment vertical="center"/>
    </xf>
    <xf numFmtId="0" fontId="0" fillId="0" borderId="0" xfId="0" applyFont="1" applyFill="1" applyBorder="1"/>
    <xf numFmtId="0" fontId="0" fillId="0" borderId="0" xfId="0" applyFill="1"/>
    <xf numFmtId="181" fontId="11" fillId="0" borderId="0" xfId="155" applyNumberFormat="1" applyFont="1" applyFill="1" applyBorder="1" applyAlignment="1" applyProtection="1">
      <alignment horizontal="center" vertical="center"/>
    </xf>
    <xf numFmtId="182" fontId="0" fillId="0" borderId="1" xfId="0" applyNumberFormat="1" applyFont="1" applyFill="1" applyBorder="1" applyAlignment="1" applyProtection="1">
      <alignment horizontal="center" vertical="center"/>
    </xf>
    <xf numFmtId="182" fontId="0" fillId="0" borderId="1" xfId="0" applyNumberFormat="1" applyFill="1" applyBorder="1" applyAlignment="1">
      <alignment horizontal="center" vertical="center" wrapText="1"/>
    </xf>
    <xf numFmtId="182" fontId="10" fillId="0" borderId="9" xfId="7" applyNumberFormat="1" applyFont="1" applyFill="1" applyBorder="1" applyAlignment="1" applyProtection="1">
      <alignment horizontal="center" vertical="center"/>
    </xf>
    <xf numFmtId="182" fontId="0" fillId="0" borderId="5" xfId="0" applyNumberFormat="1" applyFont="1" applyFill="1" applyBorder="1" applyAlignment="1">
      <alignment horizontal="center" vertical="center"/>
    </xf>
    <xf numFmtId="182" fontId="13" fillId="0" borderId="1" xfId="0" applyNumberFormat="1" applyFont="1" applyFill="1" applyBorder="1" applyAlignment="1" applyProtection="1">
      <alignment horizontal="left" vertical="center"/>
    </xf>
    <xf numFmtId="182" fontId="13" fillId="0" borderId="1" xfId="0" applyNumberFormat="1" applyFont="1" applyFill="1" applyBorder="1" applyAlignment="1" applyProtection="1">
      <alignment vertical="center"/>
    </xf>
    <xf numFmtId="182" fontId="12" fillId="0" borderId="5" xfId="0" applyNumberFormat="1" applyFont="1" applyFill="1" applyBorder="1" applyAlignment="1">
      <alignment horizontal="center" vertical="center"/>
    </xf>
    <xf numFmtId="0" fontId="0" fillId="0" borderId="16" xfId="0" applyFont="1" applyFill="1" applyBorder="1" applyAlignment="1">
      <alignment horizontal="left" vertical="center" wrapText="1" shrinkToFit="1"/>
    </xf>
    <xf numFmtId="0" fontId="8" fillId="0" borderId="0" xfId="155" applyNumberFormat="1" applyFont="1" applyFill="1" applyBorder="1" applyAlignment="1" applyProtection="1">
      <alignment horizontal="right" vertical="center"/>
    </xf>
    <xf numFmtId="0" fontId="9" fillId="0" borderId="0" xfId="155" applyNumberFormat="1" applyFont="1" applyFill="1" applyBorder="1" applyAlignment="1" applyProtection="1">
      <alignment vertical="center"/>
    </xf>
    <xf numFmtId="0" fontId="0" fillId="0" borderId="0" xfId="0" applyFont="1" applyFill="1" applyBorder="1" applyAlignment="1">
      <alignment vertical="center" wrapText="1" shrinkToFit="1"/>
    </xf>
    <xf numFmtId="0" fontId="4" fillId="0" borderId="16" xfId="117" applyFont="1" applyFill="1" applyBorder="1" applyAlignment="1">
      <alignment vertical="center" wrapText="1"/>
    </xf>
    <xf numFmtId="31" fontId="0" fillId="0" borderId="0" xfId="106" applyNumberFormat="1" applyFill="1"/>
    <xf numFmtId="176" fontId="0" fillId="0" borderId="0" xfId="106" applyNumberFormat="1" applyFill="1"/>
    <xf numFmtId="0" fontId="14" fillId="0" borderId="0" xfId="151" applyFont="1" applyFill="1" applyBorder="1" applyAlignment="1">
      <alignment horizontal="center" vertical="center"/>
    </xf>
    <xf numFmtId="31" fontId="11" fillId="0" borderId="17" xfId="155" applyNumberFormat="1" applyFont="1" applyFill="1" applyBorder="1" applyAlignment="1" applyProtection="1">
      <alignment horizontal="right" vertical="center"/>
    </xf>
    <xf numFmtId="176" fontId="3" fillId="0" borderId="1" xfId="151" applyNumberFormat="1" applyFont="1" applyFill="1" applyBorder="1" applyAlignment="1">
      <alignment horizontal="left" vertical="center"/>
    </xf>
    <xf numFmtId="2" fontId="15" fillId="0" borderId="0" xfId="71" applyNumberFormat="1" applyFont="1" applyFill="1" applyBorder="1" applyAlignment="1">
      <alignment horizontal="center" vertical="center"/>
    </xf>
    <xf numFmtId="31" fontId="16" fillId="0" borderId="0" xfId="71" applyNumberFormat="1" applyFont="1" applyFill="1" applyBorder="1" applyAlignment="1">
      <alignment horizontal="left"/>
    </xf>
    <xf numFmtId="2" fontId="16" fillId="0" borderId="0" xfId="71" applyNumberFormat="1" applyFont="1" applyFill="1" applyBorder="1" applyAlignment="1"/>
    <xf numFmtId="2" fontId="16" fillId="0" borderId="0" xfId="71" applyNumberFormat="1" applyFont="1" applyFill="1" applyBorder="1" applyAlignment="1">
      <alignment horizontal="center" vertical="center"/>
    </xf>
    <xf numFmtId="2" fontId="17" fillId="0" borderId="1" xfId="71" applyNumberFormat="1" applyFont="1" applyFill="1" applyBorder="1" applyAlignment="1">
      <alignment horizontal="center" vertical="center" wrapText="1"/>
    </xf>
    <xf numFmtId="49" fontId="16" fillId="0" borderId="1" xfId="71" applyNumberFormat="1" applyFont="1" applyFill="1" applyBorder="1" applyAlignment="1">
      <alignment horizontal="left" vertical="center" wrapText="1" indent="1"/>
    </xf>
    <xf numFmtId="2" fontId="16" fillId="0" borderId="1" xfId="71" applyNumberFormat="1" applyFont="1" applyFill="1" applyBorder="1" applyAlignment="1">
      <alignment vertical="center" wrapText="1"/>
    </xf>
    <xf numFmtId="183" fontId="16" fillId="0" borderId="1" xfId="122" applyNumberFormat="1" applyFont="1" applyFill="1" applyBorder="1" applyAlignment="1">
      <alignment vertical="center" wrapText="1"/>
    </xf>
    <xf numFmtId="2" fontId="16" fillId="0" borderId="1" xfId="71" applyNumberFormat="1" applyFont="1" applyFill="1" applyBorder="1" applyAlignment="1">
      <alignment horizontal="center" vertical="center" wrapText="1"/>
    </xf>
    <xf numFmtId="0" fontId="18" fillId="0" borderId="0" xfId="71" applyFont="1" applyFill="1" applyBorder="1" applyAlignment="1">
      <alignment horizontal="left" vertical="center"/>
    </xf>
    <xf numFmtId="0" fontId="19" fillId="0" borderId="0" xfId="0" applyFont="1" applyFill="1" applyAlignment="1"/>
    <xf numFmtId="0" fontId="16" fillId="0" borderId="0" xfId="0" applyFont="1" applyFill="1" applyAlignment="1">
      <alignment vertical="center"/>
    </xf>
    <xf numFmtId="0" fontId="0" fillId="0" borderId="0" xfId="0" applyFont="1" applyFill="1" applyAlignment="1"/>
    <xf numFmtId="0" fontId="20" fillId="0" borderId="0" xfId="0" applyFont="1" applyFill="1" applyAlignment="1">
      <alignment horizontal="center" vertical="center"/>
    </xf>
    <xf numFmtId="31" fontId="21" fillId="0" borderId="0" xfId="0" applyNumberFormat="1" applyFont="1" applyFill="1" applyAlignment="1">
      <alignment vertical="center"/>
    </xf>
    <xf numFmtId="0" fontId="0" fillId="0" borderId="0" xfId="0" applyFill="1" applyAlignment="1">
      <alignment horizontal="right"/>
    </xf>
    <xf numFmtId="0" fontId="0" fillId="0" borderId="18" xfId="0" applyFill="1" applyBorder="1" applyAlignment="1">
      <alignment horizontal="center" vertical="center"/>
    </xf>
    <xf numFmtId="177" fontId="22" fillId="0" borderId="18" xfId="156" applyNumberFormat="1" applyFont="1" applyFill="1" applyBorder="1" applyAlignment="1">
      <alignment horizontal="center" vertical="center" wrapText="1"/>
    </xf>
    <xf numFmtId="3" fontId="21" fillId="0" borderId="18" xfId="0" applyNumberFormat="1" applyFont="1" applyFill="1" applyBorder="1" applyAlignment="1" applyProtection="1">
      <alignment vertical="center"/>
    </xf>
    <xf numFmtId="176" fontId="21" fillId="0" borderId="18" xfId="0" applyNumberFormat="1" applyFont="1" applyFill="1" applyBorder="1" applyAlignment="1">
      <alignment horizontal="center" vertical="center" wrapText="1"/>
    </xf>
    <xf numFmtId="0" fontId="23" fillId="0" borderId="0" xfId="0" applyFont="1" applyFill="1" applyAlignment="1">
      <alignment horizontal="center" vertical="center"/>
    </xf>
    <xf numFmtId="31" fontId="16" fillId="0" borderId="0" xfId="0" applyNumberFormat="1" applyFont="1" applyFill="1" applyAlignment="1"/>
    <xf numFmtId="177" fontId="8" fillId="0" borderId="1" xfId="0" applyNumberFormat="1" applyFont="1" applyFill="1" applyBorder="1" applyAlignment="1">
      <alignment horizontal="center" vertical="center"/>
    </xf>
    <xf numFmtId="3" fontId="13" fillId="0" borderId="1" xfId="0" applyNumberFormat="1" applyFont="1" applyFill="1" applyBorder="1" applyAlignment="1" applyProtection="1">
      <alignment vertical="center"/>
    </xf>
    <xf numFmtId="176" fontId="13" fillId="0" borderId="1" xfId="0" applyNumberFormat="1" applyFont="1" applyFill="1" applyBorder="1" applyAlignment="1">
      <alignment horizontal="center" vertical="center" wrapText="1"/>
    </xf>
    <xf numFmtId="3" fontId="13" fillId="0" borderId="1" xfId="0" applyNumberFormat="1" applyFont="1" applyFill="1" applyBorder="1" applyAlignment="1" applyProtection="1">
      <alignment horizontal="left" vertical="center"/>
    </xf>
    <xf numFmtId="3" fontId="13" fillId="0" borderId="1" xfId="0" applyNumberFormat="1" applyFont="1" applyFill="1" applyBorder="1" applyAlignment="1" applyProtection="1">
      <alignment horizontal="left" vertical="center" wrapText="1"/>
    </xf>
    <xf numFmtId="0" fontId="13" fillId="0" borderId="1" xfId="0" applyFont="1" applyFill="1" applyBorder="1" applyAlignment="1">
      <alignment horizontal="left" vertical="center"/>
    </xf>
    <xf numFmtId="3" fontId="13" fillId="0" borderId="1" xfId="0" applyNumberFormat="1" applyFont="1" applyFill="1" applyBorder="1" applyAlignment="1" applyProtection="1">
      <alignment vertical="center" wrapText="1"/>
    </xf>
    <xf numFmtId="0" fontId="2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3" fillId="0" borderId="1" xfId="0" applyFont="1" applyBorder="1" applyAlignment="1">
      <alignment vertical="center" wrapText="1"/>
    </xf>
    <xf numFmtId="0" fontId="24" fillId="0" borderId="1" xfId="0" applyFont="1" applyFill="1" applyBorder="1" applyAlignment="1">
      <alignment horizontal="distributed" vertical="center"/>
    </xf>
    <xf numFmtId="176" fontId="25" fillId="0" borderId="1" xfId="0" applyNumberFormat="1" applyFont="1" applyFill="1" applyBorder="1" applyAlignment="1">
      <alignment horizontal="center" vertical="center"/>
    </xf>
    <xf numFmtId="0" fontId="16" fillId="0" borderId="0" xfId="0" applyFont="1" applyFill="1" applyAlignment="1">
      <alignment horizontal="right" vertical="center"/>
    </xf>
    <xf numFmtId="0" fontId="17" fillId="0" borderId="1" xfId="0"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3" fontId="0" fillId="0" borderId="1" xfId="0" applyNumberFormat="1" applyFont="1" applyFill="1" applyBorder="1" applyAlignment="1" applyProtection="1">
      <alignment horizontal="center" vertical="center"/>
    </xf>
    <xf numFmtId="181" fontId="13" fillId="0" borderId="1" xfId="0" applyNumberFormat="1" applyFont="1" applyBorder="1" applyAlignment="1">
      <alignment horizontal="center" vertical="center"/>
    </xf>
    <xf numFmtId="0" fontId="26" fillId="0" borderId="1" xfId="0" applyFont="1" applyFill="1" applyBorder="1" applyAlignment="1">
      <alignment horizontal="center" vertical="center"/>
    </xf>
    <xf numFmtId="0" fontId="27"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vertical="center"/>
    </xf>
    <xf numFmtId="0" fontId="28" fillId="0" borderId="0" xfId="0" applyNumberFormat="1" applyFont="1" applyFill="1" applyBorder="1" applyAlignment="1" applyProtection="1">
      <alignment horizontal="right" vertical="center"/>
    </xf>
    <xf numFmtId="0" fontId="29" fillId="0"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xf>
    <xf numFmtId="0" fontId="30" fillId="0" borderId="1"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left" vertical="center" wrapText="1"/>
    </xf>
    <xf numFmtId="0" fontId="31" fillId="0" borderId="0" xfId="17" applyFont="1" applyFill="1" applyBorder="1" applyAlignment="1">
      <alignment horizontal="center" vertical="center"/>
    </xf>
    <xf numFmtId="0" fontId="0" fillId="0" borderId="0" xfId="17" applyFont="1" applyFill="1" applyBorder="1" applyAlignment="1">
      <alignment vertical="center"/>
    </xf>
    <xf numFmtId="0" fontId="32" fillId="0" borderId="0" xfId="17" applyFont="1" applyFill="1" applyBorder="1" applyAlignment="1">
      <alignment horizontal="left" vertical="center" wrapText="1"/>
    </xf>
    <xf numFmtId="0" fontId="33" fillId="0" borderId="0" xfId="17" applyFont="1" applyFill="1" applyBorder="1" applyAlignment="1">
      <alignment horizontal="left" vertical="center" wrapText="1" shrinkToFit="1"/>
    </xf>
    <xf numFmtId="0" fontId="32" fillId="0" borderId="0" xfId="17" applyFont="1" applyFill="1" applyBorder="1" applyAlignment="1">
      <alignment horizontal="left" vertical="center" wrapText="1" shrinkToFit="1"/>
    </xf>
    <xf numFmtId="0" fontId="34" fillId="0" borderId="0" xfId="17" applyFont="1" applyFill="1" applyBorder="1" applyAlignment="1">
      <alignment horizontal="center" vertical="center"/>
    </xf>
    <xf numFmtId="0" fontId="35" fillId="0" borderId="1" xfId="17" applyFont="1" applyFill="1" applyBorder="1" applyAlignment="1">
      <alignment horizontal="center" vertical="center" wrapText="1" shrinkToFit="1"/>
    </xf>
    <xf numFmtId="0" fontId="36" fillId="0" borderId="5" xfId="17" applyFont="1" applyFill="1" applyBorder="1" applyAlignment="1">
      <alignment horizontal="center" vertical="center" wrapText="1" shrinkToFit="1"/>
    </xf>
    <xf numFmtId="0" fontId="36" fillId="0" borderId="6" xfId="17" applyFont="1" applyFill="1" applyBorder="1" applyAlignment="1">
      <alignment horizontal="center" vertical="center" wrapText="1" shrinkToFit="1"/>
    </xf>
    <xf numFmtId="0" fontId="35" fillId="0" borderId="4" xfId="17" applyFont="1" applyFill="1" applyBorder="1" applyAlignment="1">
      <alignment horizontal="center" vertical="center" wrapText="1" shrinkToFit="1"/>
    </xf>
    <xf numFmtId="0" fontId="35" fillId="0" borderId="4" xfId="17" applyFont="1" applyFill="1" applyBorder="1" applyAlignment="1">
      <alignment horizontal="center" vertical="center" wrapText="1"/>
    </xf>
    <xf numFmtId="0" fontId="36" fillId="0" borderId="1" xfId="17" applyFont="1" applyFill="1" applyBorder="1" applyAlignment="1">
      <alignment horizontal="center" vertical="center" wrapText="1" shrinkToFit="1"/>
    </xf>
    <xf numFmtId="0" fontId="35" fillId="0" borderId="2" xfId="17" applyFont="1" applyFill="1" applyBorder="1" applyAlignment="1">
      <alignment horizontal="center" vertical="center" wrapText="1" shrinkToFit="1"/>
    </xf>
    <xf numFmtId="0" fontId="35" fillId="0" borderId="2" xfId="17" applyFont="1" applyFill="1" applyBorder="1" applyAlignment="1">
      <alignment horizontal="center" vertical="center" wrapText="1"/>
    </xf>
    <xf numFmtId="0" fontId="4" fillId="0" borderId="1" xfId="17" applyFont="1" applyFill="1" applyBorder="1" applyAlignment="1">
      <alignment horizontal="center" vertical="center" wrapText="1" shrinkToFit="1"/>
    </xf>
    <xf numFmtId="0" fontId="4" fillId="0" borderId="1" xfId="17" applyFont="1" applyFill="1" applyBorder="1" applyAlignment="1">
      <alignment horizontal="center" vertical="center" wrapText="1"/>
    </xf>
    <xf numFmtId="0" fontId="4" fillId="0" borderId="1" xfId="17" applyFont="1" applyFill="1" applyBorder="1" applyAlignment="1">
      <alignment horizontal="left" vertical="center" wrapText="1" shrinkToFit="1"/>
    </xf>
    <xf numFmtId="0" fontId="37" fillId="0" borderId="1" xfId="17" applyFont="1" applyFill="1" applyBorder="1" applyAlignment="1">
      <alignment horizontal="center" vertical="center" wrapText="1"/>
    </xf>
    <xf numFmtId="0" fontId="37" fillId="0" borderId="1" xfId="17" applyFont="1" applyFill="1" applyBorder="1" applyAlignment="1">
      <alignment horizontal="center" vertical="center" wrapText="1" shrinkToFit="1"/>
    </xf>
    <xf numFmtId="0" fontId="37" fillId="0" borderId="1" xfId="17" applyFont="1" applyFill="1" applyBorder="1" applyAlignment="1">
      <alignment horizontal="left" vertical="center" wrapText="1" shrinkToFit="1"/>
    </xf>
    <xf numFmtId="0" fontId="37" fillId="0" borderId="4" xfId="17" applyFont="1" applyFill="1" applyBorder="1" applyAlignment="1">
      <alignment horizontal="center" vertical="center" wrapText="1" shrinkToFit="1"/>
    </xf>
    <xf numFmtId="0" fontId="37" fillId="0" borderId="4" xfId="17" applyFont="1" applyFill="1" applyBorder="1" applyAlignment="1">
      <alignment horizontal="left" vertical="center" wrapText="1" shrinkToFit="1"/>
    </xf>
    <xf numFmtId="0" fontId="4" fillId="0" borderId="1" xfId="17" applyFont="1" applyFill="1" applyBorder="1" applyAlignment="1">
      <alignment horizontal="left" vertical="center" wrapText="1"/>
    </xf>
    <xf numFmtId="0" fontId="38" fillId="0" borderId="0" xfId="17" applyFont="1" applyFill="1" applyBorder="1" applyAlignment="1">
      <alignment horizontal="left" vertical="center"/>
    </xf>
    <xf numFmtId="0" fontId="0" fillId="0" borderId="0" xfId="0"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0" fillId="0" borderId="0" xfId="0" applyFont="1" applyAlignment="1">
      <alignment horizontal="center" vertical="center"/>
    </xf>
    <xf numFmtId="0" fontId="39" fillId="0" borderId="1" xfId="119" applyFont="1" applyFill="1" applyBorder="1" applyAlignment="1">
      <alignment horizontal="center" vertical="center"/>
    </xf>
    <xf numFmtId="0" fontId="39" fillId="0" borderId="1" xfId="119" applyFont="1" applyFill="1" applyBorder="1" applyAlignment="1">
      <alignment horizontal="center" vertical="center" wrapText="1"/>
    </xf>
    <xf numFmtId="0" fontId="40" fillId="0" borderId="1" xfId="119" applyFont="1" applyFill="1" applyBorder="1" applyAlignment="1">
      <alignment horizontal="center" vertical="center" wrapText="1"/>
    </xf>
    <xf numFmtId="0" fontId="40" fillId="3" borderId="1" xfId="119" applyFont="1" applyFill="1" applyBorder="1" applyAlignment="1">
      <alignment vertical="center"/>
    </xf>
    <xf numFmtId="0" fontId="41" fillId="0" borderId="1" xfId="119" applyFont="1" applyFill="1" applyBorder="1" applyAlignment="1">
      <alignment horizontal="center" vertical="center"/>
    </xf>
    <xf numFmtId="181" fontId="40" fillId="3" borderId="1" xfId="119" applyNumberFormat="1" applyFont="1" applyFill="1" applyBorder="1" applyAlignment="1" applyProtection="1">
      <alignment horizontal="left" vertical="center"/>
      <protection locked="0"/>
    </xf>
    <xf numFmtId="0" fontId="2" fillId="0" borderId="1" xfId="119" applyFont="1" applyFill="1" applyBorder="1" applyAlignment="1">
      <alignment horizontal="center" vertical="center" wrapText="1"/>
    </xf>
    <xf numFmtId="178" fontId="40" fillId="3" borderId="1" xfId="119" applyNumberFormat="1" applyFont="1" applyFill="1" applyBorder="1" applyAlignment="1" applyProtection="1">
      <alignment horizontal="left" vertical="center"/>
      <protection locked="0"/>
    </xf>
    <xf numFmtId="181" fontId="40" fillId="3" borderId="2" xfId="119" applyNumberFormat="1" applyFont="1" applyFill="1" applyBorder="1" applyAlignment="1" applyProtection="1">
      <alignment horizontal="left" vertical="center"/>
      <protection locked="0"/>
    </xf>
    <xf numFmtId="0" fontId="2" fillId="0" borderId="1" xfId="119" applyFont="1" applyFill="1" applyBorder="1" applyAlignment="1">
      <alignment horizontal="center" vertical="center"/>
    </xf>
    <xf numFmtId="0" fontId="40" fillId="3" borderId="5" xfId="119" applyFont="1" applyFill="1" applyBorder="1" applyAlignment="1">
      <alignment vertical="center"/>
    </xf>
    <xf numFmtId="0" fontId="40" fillId="0" borderId="5" xfId="119" applyFont="1" applyFill="1" applyBorder="1" applyAlignment="1">
      <alignment vertical="center"/>
    </xf>
    <xf numFmtId="0" fontId="40" fillId="0" borderId="1" xfId="119" applyFont="1" applyFill="1" applyBorder="1" applyAlignment="1">
      <alignment horizontal="center" vertical="center"/>
    </xf>
    <xf numFmtId="0" fontId="0" fillId="0" borderId="0" xfId="0" applyFont="1"/>
    <xf numFmtId="0" fontId="18" fillId="0" borderId="17" xfId="0" applyFont="1" applyBorder="1" applyAlignment="1">
      <alignment horizontal="center" vertical="center"/>
    </xf>
    <xf numFmtId="0" fontId="39" fillId="0" borderId="1" xfId="118" applyFont="1" applyFill="1" applyBorder="1" applyAlignment="1" applyProtection="1">
      <alignment horizontal="center" vertical="center"/>
      <protection locked="0"/>
    </xf>
    <xf numFmtId="0" fontId="39" fillId="0" borderId="1" xfId="118" applyFont="1" applyFill="1" applyBorder="1" applyAlignment="1" applyProtection="1">
      <alignment horizontal="center" vertical="center" wrapText="1"/>
      <protection locked="0"/>
    </xf>
    <xf numFmtId="3" fontId="40" fillId="0" borderId="1" xfId="0" applyNumberFormat="1" applyFont="1" applyFill="1" applyBorder="1" applyAlignment="1" applyProtection="1">
      <alignment vertical="center"/>
      <protection locked="0"/>
    </xf>
    <xf numFmtId="176" fontId="2" fillId="0" borderId="1" xfId="0" applyNumberFormat="1" applyFont="1" applyFill="1" applyBorder="1" applyAlignment="1" applyProtection="1">
      <alignment horizontal="center" vertical="center"/>
      <protection locked="0"/>
    </xf>
    <xf numFmtId="0" fontId="40" fillId="0" borderId="1" xfId="0" applyFont="1" applyBorder="1" applyAlignment="1" applyProtection="1">
      <alignment vertical="center"/>
      <protection locked="0"/>
    </xf>
    <xf numFmtId="0" fontId="40" fillId="0" borderId="1" xfId="0" applyFont="1" applyFill="1" applyBorder="1" applyAlignment="1" applyProtection="1">
      <alignment vertical="center"/>
      <protection locked="0"/>
    </xf>
    <xf numFmtId="1" fontId="40" fillId="0" borderId="1" xfId="0" applyNumberFormat="1" applyFont="1" applyFill="1" applyBorder="1" applyAlignment="1" applyProtection="1">
      <alignment vertical="center"/>
      <protection locked="0"/>
    </xf>
    <xf numFmtId="0" fontId="40" fillId="0" borderId="0" xfId="0" applyFont="1" applyFill="1" applyAlignment="1" applyProtection="1">
      <alignment vertical="center"/>
      <protection locked="0"/>
    </xf>
    <xf numFmtId="1" fontId="42" fillId="3" borderId="1" xfId="0" applyNumberFormat="1" applyFont="1" applyFill="1" applyBorder="1" applyAlignment="1" applyProtection="1">
      <alignment vertical="center"/>
      <protection locked="0"/>
    </xf>
    <xf numFmtId="0" fontId="42" fillId="3" borderId="1" xfId="0" applyFont="1" applyFill="1" applyBorder="1" applyAlignment="1" applyProtection="1">
      <alignment vertical="center"/>
      <protection locked="0"/>
    </xf>
    <xf numFmtId="0" fontId="13" fillId="0" borderId="0" xfId="0" applyFont="1" applyFill="1"/>
    <xf numFmtId="0" fontId="43" fillId="0" borderId="0" xfId="152" applyNumberFormat="1" applyFont="1" applyFill="1" applyAlignment="1" applyProtection="1">
      <alignment horizontal="center" vertical="center"/>
    </xf>
    <xf numFmtId="0" fontId="43" fillId="0" borderId="0" xfId="152" applyNumberFormat="1" applyFont="1" applyFill="1" applyBorder="1" applyAlignment="1" applyProtection="1">
      <alignment vertical="center"/>
    </xf>
    <xf numFmtId="0" fontId="44" fillId="0" borderId="0" xfId="152" applyNumberFormat="1" applyFont="1" applyFill="1" applyBorder="1" applyAlignment="1" applyProtection="1">
      <alignment horizontal="right" vertical="center"/>
    </xf>
    <xf numFmtId="0" fontId="8" fillId="0" borderId="1" xfId="150" applyNumberFormat="1" applyFont="1" applyFill="1" applyBorder="1" applyAlignment="1" applyProtection="1">
      <alignment horizontal="center" vertical="center" wrapText="1"/>
    </xf>
    <xf numFmtId="0" fontId="8" fillId="0" borderId="5" xfId="150" applyNumberFormat="1" applyFont="1" applyFill="1" applyBorder="1" applyAlignment="1" applyProtection="1">
      <alignment horizontal="center" vertical="center" wrapText="1"/>
    </xf>
    <xf numFmtId="0" fontId="8" fillId="0" borderId="1" xfId="152" applyNumberFormat="1" applyFont="1" applyFill="1" applyBorder="1" applyAlignment="1" applyProtection="1">
      <alignment horizontal="center" vertical="center"/>
    </xf>
    <xf numFmtId="184" fontId="8" fillId="0" borderId="1" xfId="152" applyNumberFormat="1" applyFont="1" applyFill="1" applyBorder="1" applyAlignment="1">
      <alignment horizontal="center" vertical="center"/>
    </xf>
    <xf numFmtId="184" fontId="8" fillId="0" borderId="5" xfId="152" applyNumberFormat="1" applyFont="1" applyFill="1" applyBorder="1" applyAlignment="1">
      <alignment horizontal="center" vertical="center"/>
    </xf>
    <xf numFmtId="0" fontId="8" fillId="0" borderId="16" xfId="114" applyNumberFormat="1" applyFont="1" applyFill="1" applyBorder="1" applyAlignment="1">
      <alignment vertical="center" wrapText="1"/>
    </xf>
    <xf numFmtId="0" fontId="8" fillId="0" borderId="0" xfId="114" applyNumberFormat="1" applyFont="1" applyFill="1" applyAlignment="1">
      <alignment horizontal="left" vertical="center" wrapText="1"/>
    </xf>
    <xf numFmtId="0" fontId="13" fillId="0" borderId="0" xfId="114" applyNumberFormat="1" applyFont="1" applyFill="1" applyAlignment="1">
      <alignment horizontal="left" vertical="center" wrapText="1"/>
    </xf>
    <xf numFmtId="0" fontId="45" fillId="0" borderId="0" xfId="0" applyFont="1" applyFill="1"/>
    <xf numFmtId="0" fontId="46" fillId="0" borderId="0" xfId="0" applyFont="1" applyFill="1" applyAlignment="1">
      <alignment horizontal="center" vertical="center"/>
    </xf>
    <xf numFmtId="0" fontId="8" fillId="0" borderId="0" xfId="0" applyFont="1" applyFill="1" applyAlignment="1">
      <alignment horizontal="right" vertical="center"/>
    </xf>
    <xf numFmtId="0" fontId="45" fillId="0" borderId="1" xfId="0" applyFont="1" applyFill="1" applyBorder="1" applyAlignment="1">
      <alignment horizontal="center" vertical="center"/>
    </xf>
    <xf numFmtId="0" fontId="8" fillId="0" borderId="16" xfId="0" applyFont="1" applyFill="1" applyBorder="1" applyAlignment="1">
      <alignment horizontal="left" vertical="center"/>
    </xf>
    <xf numFmtId="0" fontId="47" fillId="0" borderId="16" xfId="0" applyFont="1" applyFill="1" applyBorder="1" applyAlignment="1">
      <alignment horizontal="left" vertical="center"/>
    </xf>
    <xf numFmtId="2" fontId="15" fillId="0" borderId="0" xfId="17" applyNumberFormat="1" applyFont="1" applyFill="1" applyBorder="1" applyAlignment="1">
      <alignment horizontal="center" vertical="center"/>
    </xf>
    <xf numFmtId="31" fontId="16" fillId="0" borderId="0" xfId="17" applyNumberFormat="1" applyFont="1" applyFill="1" applyBorder="1" applyAlignment="1">
      <alignment horizontal="left"/>
    </xf>
    <xf numFmtId="2" fontId="16" fillId="0" borderId="0" xfId="17" applyNumberFormat="1" applyFont="1" applyFill="1" applyBorder="1" applyAlignment="1"/>
    <xf numFmtId="2" fontId="17" fillId="0" borderId="1" xfId="17" applyNumberFormat="1" applyFont="1" applyFill="1" applyBorder="1" applyAlignment="1">
      <alignment horizontal="center" vertical="center" wrapText="1"/>
    </xf>
    <xf numFmtId="2" fontId="17" fillId="0" borderId="5" xfId="17" applyNumberFormat="1" applyFont="1" applyFill="1" applyBorder="1" applyAlignment="1">
      <alignment horizontal="center" vertical="center" wrapText="1"/>
    </xf>
    <xf numFmtId="2" fontId="17" fillId="0" borderId="19" xfId="17" applyNumberFormat="1" applyFont="1" applyFill="1" applyBorder="1" applyAlignment="1">
      <alignment horizontal="center" vertical="center" wrapText="1"/>
    </xf>
    <xf numFmtId="2" fontId="17" fillId="0" borderId="6" xfId="17" applyNumberFormat="1" applyFont="1" applyFill="1" applyBorder="1" applyAlignment="1">
      <alignment horizontal="center" vertical="center" wrapText="1"/>
    </xf>
    <xf numFmtId="49" fontId="16" fillId="0" borderId="1" xfId="17" applyNumberFormat="1" applyFont="1" applyFill="1" applyBorder="1" applyAlignment="1">
      <alignment horizontal="left" vertical="center" wrapText="1" indent="1"/>
    </xf>
    <xf numFmtId="2" fontId="16" fillId="0" borderId="1" xfId="17" applyNumberFormat="1" applyFont="1" applyFill="1" applyBorder="1" applyAlignment="1">
      <alignment vertical="center" wrapText="1"/>
    </xf>
    <xf numFmtId="2" fontId="16" fillId="0" borderId="1" xfId="17" applyNumberFormat="1" applyFont="1" applyFill="1" applyBorder="1" applyAlignment="1">
      <alignment horizontal="center" vertical="center" wrapText="1"/>
    </xf>
    <xf numFmtId="0" fontId="18" fillId="0" borderId="0" xfId="17" applyFont="1" applyFill="1" applyBorder="1" applyAlignment="1">
      <alignment horizontal="left" vertical="center"/>
    </xf>
    <xf numFmtId="2" fontId="16" fillId="0" borderId="0" xfId="17" applyNumberFormat="1" applyFont="1" applyFill="1" applyBorder="1" applyAlignment="1">
      <alignment horizontal="center" vertical="center"/>
    </xf>
    <xf numFmtId="0" fontId="26" fillId="0" borderId="0" xfId="0" applyFont="1" applyFill="1" applyAlignment="1"/>
    <xf numFmtId="0" fontId="18" fillId="0" borderId="0" xfId="0" applyFont="1" applyFill="1" applyAlignment="1">
      <alignment horizontal="center"/>
    </xf>
    <xf numFmtId="31" fontId="16" fillId="0" borderId="0" xfId="0" applyNumberFormat="1" applyFont="1" applyFill="1" applyAlignment="1">
      <alignment vertical="center"/>
    </xf>
    <xf numFmtId="0" fontId="0" fillId="0" borderId="0" xfId="0" applyFont="1" applyFill="1" applyAlignment="1">
      <alignment horizontal="right"/>
    </xf>
    <xf numFmtId="0" fontId="0" fillId="0" borderId="18" xfId="0" applyFont="1" applyFill="1" applyBorder="1" applyAlignment="1">
      <alignment horizontal="center" vertical="center"/>
    </xf>
    <xf numFmtId="177" fontId="3" fillId="0" borderId="18" xfId="0" applyNumberFormat="1" applyFont="1" applyFill="1" applyBorder="1" applyAlignment="1">
      <alignment horizontal="center" vertical="center" wrapText="1"/>
    </xf>
    <xf numFmtId="0" fontId="26" fillId="0" borderId="18" xfId="0" applyFont="1" applyFill="1" applyBorder="1" applyAlignment="1">
      <alignment vertical="center"/>
    </xf>
    <xf numFmtId="181" fontId="48" fillId="0" borderId="1" xfId="0" applyNumberFormat="1" applyFont="1" applyBorder="1" applyAlignment="1" applyProtection="1">
      <alignment horizontal="center" vertical="center"/>
    </xf>
    <xf numFmtId="1" fontId="16" fillId="0" borderId="18" xfId="0" applyNumberFormat="1" applyFont="1" applyFill="1" applyBorder="1" applyAlignment="1" applyProtection="1">
      <alignment vertical="center"/>
      <protection locked="0"/>
    </xf>
    <xf numFmtId="0" fontId="17" fillId="0" borderId="18" xfId="0" applyFont="1" applyFill="1" applyBorder="1" applyAlignment="1">
      <alignment vertical="center"/>
    </xf>
    <xf numFmtId="181" fontId="49" fillId="0" borderId="6" xfId="0" applyNumberFormat="1" applyFont="1" applyBorder="1" applyAlignment="1" applyProtection="1">
      <alignment horizontal="center" vertical="center"/>
    </xf>
    <xf numFmtId="0" fontId="16" fillId="0" borderId="18" xfId="0" applyNumberFormat="1" applyFont="1" applyFill="1" applyBorder="1" applyAlignment="1" applyProtection="1">
      <alignment vertical="center"/>
      <protection locked="0"/>
    </xf>
    <xf numFmtId="3" fontId="16" fillId="0" borderId="18" xfId="0" applyNumberFormat="1" applyFont="1" applyFill="1" applyBorder="1" applyAlignment="1" applyProtection="1">
      <alignment vertical="center"/>
    </xf>
    <xf numFmtId="176" fontId="26" fillId="0" borderId="18" xfId="0" applyNumberFormat="1" applyFont="1" applyFill="1" applyBorder="1" applyAlignment="1">
      <alignment horizontal="center" vertical="center"/>
    </xf>
    <xf numFmtId="3" fontId="40" fillId="0" borderId="1" xfId="120" applyNumberFormat="1" applyFont="1" applyFill="1" applyBorder="1" applyAlignment="1" applyProtection="1">
      <alignment vertical="center"/>
      <protection locked="0"/>
    </xf>
    <xf numFmtId="176" fontId="0" fillId="0" borderId="18"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xf>
    <xf numFmtId="0" fontId="40" fillId="0" borderId="1" xfId="120" applyFont="1" applyBorder="1" applyAlignment="1" applyProtection="1">
      <alignment vertical="center"/>
      <protection locked="0"/>
    </xf>
    <xf numFmtId="176" fontId="40" fillId="0" borderId="18" xfId="0" applyNumberFormat="1" applyFont="1" applyFill="1" applyBorder="1" applyAlignment="1">
      <alignment horizontal="center" vertical="center"/>
    </xf>
    <xf numFmtId="0" fontId="8" fillId="0" borderId="0" xfId="0" applyFont="1"/>
    <xf numFmtId="0" fontId="0" fillId="0" borderId="0" xfId="0" applyFill="1" applyAlignment="1">
      <alignment horizontal="left"/>
    </xf>
    <xf numFmtId="0" fontId="0" fillId="0" borderId="0" xfId="0"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center" vertical="center"/>
    </xf>
    <xf numFmtId="0" fontId="0" fillId="0" borderId="1" xfId="0" applyFill="1" applyBorder="1"/>
    <xf numFmtId="0" fontId="26"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0" fontId="10"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3" fontId="4" fillId="0" borderId="1" xfId="0" applyNumberFormat="1" applyFont="1" applyFill="1" applyBorder="1" applyAlignment="1" applyProtection="1">
      <alignment horizontal="center" vertical="center"/>
    </xf>
    <xf numFmtId="0" fontId="25" fillId="0" borderId="1" xfId="0" applyFont="1" applyFill="1" applyBorder="1" applyAlignment="1">
      <alignment horizontal="left" indent="2"/>
    </xf>
    <xf numFmtId="0" fontId="0" fillId="0" borderId="0" xfId="0" applyFont="1" applyFill="1" applyAlignment="1">
      <alignment horizontal="center" vertical="center"/>
    </xf>
    <xf numFmtId="0" fontId="31" fillId="0" borderId="0" xfId="0" applyFont="1" applyFill="1" applyAlignment="1">
      <alignment horizontal="center"/>
    </xf>
    <xf numFmtId="0" fontId="31" fillId="0" borderId="0" xfId="0" applyFont="1" applyFill="1" applyAlignment="1">
      <alignment horizontal="right"/>
    </xf>
    <xf numFmtId="31" fontId="16" fillId="0" borderId="0" xfId="0" applyNumberFormat="1" applyFont="1" applyFill="1" applyAlignment="1">
      <alignment horizontal="center" vertical="center"/>
    </xf>
    <xf numFmtId="177" fontId="0" fillId="0" borderId="0" xfId="0" applyNumberFormat="1" applyFont="1" applyFill="1" applyAlignment="1">
      <alignment horizontal="center"/>
    </xf>
    <xf numFmtId="177" fontId="3" fillId="0" borderId="1" xfId="156" applyNumberFormat="1" applyFont="1" applyFill="1" applyBorder="1" applyAlignment="1">
      <alignment horizontal="center" vertical="center" wrapText="1"/>
    </xf>
    <xf numFmtId="0" fontId="4" fillId="0" borderId="1" xfId="0" applyNumberFormat="1" applyFont="1" applyFill="1" applyBorder="1" applyAlignment="1" applyProtection="1">
      <alignment horizontal="left" vertical="top"/>
    </xf>
    <xf numFmtId="0" fontId="40" fillId="3" borderId="1" xfId="0" applyFont="1" applyFill="1" applyBorder="1" applyAlignment="1">
      <alignment vertical="center"/>
    </xf>
    <xf numFmtId="0" fontId="50" fillId="3" borderId="1" xfId="0" applyFont="1" applyFill="1" applyBorder="1" applyAlignment="1">
      <alignment horizontal="center" vertical="center"/>
    </xf>
    <xf numFmtId="181" fontId="40" fillId="3" borderId="1" xfId="0" applyNumberFormat="1" applyFont="1" applyFill="1" applyBorder="1" applyAlignment="1" applyProtection="1">
      <alignment horizontal="left" vertical="center"/>
      <protection locked="0"/>
    </xf>
    <xf numFmtId="178" fontId="40" fillId="3" borderId="1" xfId="0" applyNumberFormat="1" applyFont="1" applyFill="1" applyBorder="1" applyAlignment="1" applyProtection="1">
      <alignment horizontal="left" vertical="center"/>
      <protection locked="0"/>
    </xf>
    <xf numFmtId="0" fontId="50" fillId="0" borderId="1" xfId="0" applyFont="1" applyFill="1" applyBorder="1" applyAlignment="1">
      <alignment horizontal="center" vertical="center"/>
    </xf>
    <xf numFmtId="0" fontId="51" fillId="3" borderId="1" xfId="0" applyFont="1" applyFill="1" applyBorder="1" applyAlignment="1">
      <alignment horizontal="center" vertical="center"/>
    </xf>
    <xf numFmtId="1" fontId="50" fillId="3" borderId="1" xfId="0" applyNumberFormat="1" applyFont="1" applyFill="1" applyBorder="1" applyAlignment="1" applyProtection="1">
      <alignment horizontal="center" vertical="center"/>
      <protection locked="0"/>
    </xf>
    <xf numFmtId="0" fontId="50" fillId="3" borderId="1" xfId="0" applyNumberFormat="1" applyFont="1" applyFill="1" applyBorder="1" applyAlignment="1" applyProtection="1">
      <alignment horizontal="center" vertical="center"/>
      <protection locked="0"/>
    </xf>
    <xf numFmtId="0" fontId="40" fillId="3" borderId="1" xfId="0" applyFont="1" applyFill="1" applyBorder="1" applyAlignment="1">
      <alignment horizontal="left" vertical="center"/>
    </xf>
    <xf numFmtId="0" fontId="40" fillId="0" borderId="1" xfId="0" applyFont="1" applyFill="1" applyBorder="1" applyAlignment="1">
      <alignment vertical="center"/>
    </xf>
    <xf numFmtId="0" fontId="39" fillId="3" borderId="1" xfId="0" applyFont="1" applyFill="1" applyBorder="1" applyAlignment="1">
      <alignment horizontal="distributed" vertical="center"/>
    </xf>
    <xf numFmtId="0" fontId="0" fillId="0" borderId="0" xfId="0" applyFont="1" applyFill="1" applyAlignment="1">
      <alignment vertical="center"/>
    </xf>
    <xf numFmtId="0" fontId="26" fillId="0" borderId="0" xfId="0" applyFont="1" applyFill="1" applyAlignment="1">
      <alignment vertical="center"/>
    </xf>
    <xf numFmtId="0" fontId="0" fillId="0" borderId="0" xfId="0" applyFont="1" applyFill="1" applyAlignment="1">
      <alignment horizontal="left" vertical="top"/>
    </xf>
    <xf numFmtId="0" fontId="0" fillId="0" borderId="0" xfId="0" applyFont="1" applyFill="1" applyAlignment="1">
      <alignment horizontal="center"/>
    </xf>
    <xf numFmtId="0" fontId="16" fillId="0" borderId="0" xfId="0" applyFont="1" applyFill="1" applyAlignment="1">
      <alignment horizontal="left" vertical="top"/>
    </xf>
    <xf numFmtId="0" fontId="31" fillId="0" borderId="0" xfId="0" applyFont="1" applyFill="1" applyAlignment="1">
      <alignment horizontal="center" vertical="center"/>
    </xf>
    <xf numFmtId="181" fontId="0" fillId="0" borderId="0" xfId="154" applyNumberFormat="1" applyFont="1" applyFill="1"/>
    <xf numFmtId="0" fontId="0" fillId="0" borderId="0" xfId="154" applyFont="1" applyFill="1"/>
    <xf numFmtId="0" fontId="52" fillId="0" borderId="0" xfId="154" applyFont="1" applyFill="1" applyAlignment="1">
      <alignment horizontal="center"/>
    </xf>
    <xf numFmtId="0" fontId="52" fillId="0" borderId="0" xfId="154" applyFont="1" applyFill="1" applyAlignment="1"/>
    <xf numFmtId="177" fontId="0" fillId="0" borderId="0" xfId="154" applyNumberFormat="1" applyFont="1" applyFill="1" applyAlignment="1">
      <alignment horizontal="right"/>
    </xf>
    <xf numFmtId="176" fontId="10" fillId="0" borderId="4"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wrapText="1"/>
    </xf>
    <xf numFmtId="176" fontId="53" fillId="0" borderId="1" xfId="0" applyNumberFormat="1" applyFont="1" applyFill="1" applyBorder="1" applyAlignment="1">
      <alignment horizontal="left" vertical="center"/>
    </xf>
    <xf numFmtId="176" fontId="10" fillId="0" borderId="1" xfId="0" applyNumberFormat="1" applyFont="1" applyFill="1" applyBorder="1" applyAlignment="1">
      <alignment horizontal="center" vertical="center"/>
    </xf>
    <xf numFmtId="0" fontId="0" fillId="0" borderId="1" xfId="0" applyNumberFormat="1" applyFont="1" applyFill="1" applyBorder="1" applyAlignment="1" applyProtection="1">
      <alignment horizontal="left" vertical="center" wrapText="1"/>
    </xf>
    <xf numFmtId="0" fontId="54" fillId="0" borderId="0" xfId="154" applyFont="1" applyFill="1" applyAlignment="1">
      <alignment horizontal="center"/>
    </xf>
  </cellXfs>
  <cellStyles count="169">
    <cellStyle name="常规" xfId="0" builtinId="0"/>
    <cellStyle name="货币[0]" xfId="1" builtinId="7"/>
    <cellStyle name="20% - 强调文字颜色 1 2" xfId="2"/>
    <cellStyle name="货币" xfId="3" builtinId="4"/>
    <cellStyle name="常规 2 2 4" xfId="4"/>
    <cellStyle name="20% - 强调文字颜色 3" xfId="5" builtinId="38"/>
    <cellStyle name="输入" xfId="6" builtinId="20"/>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常规 4 14" xfId="28"/>
    <cellStyle name="输出" xfId="29" builtinId="21"/>
    <cellStyle name="计算" xfId="30" builtinId="22"/>
    <cellStyle name="20% - 强调文字颜色 5 3" xfId="31"/>
    <cellStyle name="检查单元格" xfId="32" builtinId="23"/>
    <cellStyle name="40% - 强调文字颜色 4 2" xfId="33"/>
    <cellStyle name="20% - 强调文字颜色 6" xfId="34" builtinId="50"/>
    <cellStyle name="强调文字颜色 2" xfId="35" builtinId="33"/>
    <cellStyle name="链接单元格" xfId="36" builtinId="24"/>
    <cellStyle name="常规 10 5" xfId="37"/>
    <cellStyle name="40% - 强调文字颜色 1 2" xfId="38"/>
    <cellStyle name="20% - 强调文字颜色 2 3" xfId="39"/>
    <cellStyle name="汇总" xfId="40" builtinId="25"/>
    <cellStyle name="好" xfId="41" builtinId="26"/>
    <cellStyle name="常规 11 5" xfId="42"/>
    <cellStyle name="40% - 强调文字颜色 2 2" xfId="43"/>
    <cellStyle name="适中" xfId="44" builtinId="28"/>
    <cellStyle name="20% - 强调文字颜色 3 3" xfId="45"/>
    <cellStyle name="20% - 强调文字颜色 5" xfId="46" builtinId="46"/>
    <cellStyle name="强调文字颜色 1" xfId="47" builtinId="29"/>
    <cellStyle name="20% - 强调文字颜色 6 3" xfId="48"/>
    <cellStyle name="20% - 强调文字颜色 1" xfId="49" builtinId="30"/>
    <cellStyle name="40% - 强调文字颜色 1" xfId="50" builtinId="31"/>
    <cellStyle name="20% - 强调文字颜色 2" xfId="51" builtinId="34"/>
    <cellStyle name="输出 2" xfId="52"/>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适中 2" xfId="62"/>
    <cellStyle name="40% - 强调文字颜色 6" xfId="63" builtinId="51"/>
    <cellStyle name="60% - 强调文字颜色 6" xfId="64" builtinId="52"/>
    <cellStyle name="20% - 强调文字颜色 1 3" xfId="65"/>
    <cellStyle name="20% - 强调文字颜色 2 2" xfId="66"/>
    <cellStyle name="常规 3 2 5" xfId="67"/>
    <cellStyle name="20% - 强调文字颜色 3 2" xfId="68"/>
    <cellStyle name="常规 3" xfId="69"/>
    <cellStyle name="20% - 强调文字颜色 4 2" xfId="70"/>
    <cellStyle name="常规 4" xfId="71"/>
    <cellStyle name="20% - 强调文字颜色 4 3" xfId="72"/>
    <cellStyle name="20% - 强调文字颜色 5 2" xfId="73"/>
    <cellStyle name="20% - 强调文字颜色 6 2" xfId="74"/>
    <cellStyle name="40% - 强调文字颜色 1 3" xfId="75"/>
    <cellStyle name="常规 11 6" xfId="76"/>
    <cellStyle name="40% - 强调文字颜色 2 3" xfId="77"/>
    <cellStyle name="40% - 强调文字颜色 3 2" xfId="78"/>
    <cellStyle name="40% - 强调文字颜色 3 3" xfId="79"/>
    <cellStyle name="40% - 强调文字颜色 4 3" xfId="80"/>
    <cellStyle name="40% - 强调文字颜色 5 2" xfId="81"/>
    <cellStyle name="40% - 强调文字颜色 5 3" xfId="82"/>
    <cellStyle name="40% - 强调文字颜色 6 2" xfId="83"/>
    <cellStyle name="40% - 强调文字颜色 6 3" xfId="84"/>
    <cellStyle name="60% - 强调文字颜色 1 2" xfId="85"/>
    <cellStyle name="常规 5" xfId="86"/>
    <cellStyle name="60% - 强调文字颜色 2 2" xfId="87"/>
    <cellStyle name="60% - 强调文字颜色 3 2" xfId="88"/>
    <cellStyle name="常规 4 14 2" xfId="89"/>
    <cellStyle name="60% - 强调文字颜色 4 2" xfId="90"/>
    <cellStyle name="60% - 强调文字颜色 5 2" xfId="91"/>
    <cellStyle name="60% - 强调文字颜色 6 2" xfId="92"/>
    <cellStyle name="百分比 2" xfId="93"/>
    <cellStyle name="百分比 2 2" xfId="94"/>
    <cellStyle name="常规 46" xfId="95"/>
    <cellStyle name="标题 1 2" xfId="96"/>
    <cellStyle name="标题 2 2" xfId="97"/>
    <cellStyle name="标题 3 2" xfId="98"/>
    <cellStyle name="标题 4 2" xfId="99"/>
    <cellStyle name="标题 5" xfId="100"/>
    <cellStyle name="差 2" xfId="101"/>
    <cellStyle name="常规 10" xfId="102"/>
    <cellStyle name="常规 10 2" xfId="103"/>
    <cellStyle name="常规 10 3" xfId="104"/>
    <cellStyle name="常规 10 4" xfId="105"/>
    <cellStyle name="常规 11" xfId="106"/>
    <cellStyle name="常规 11 2" xfId="107"/>
    <cellStyle name="常规 11 3" xfId="108"/>
    <cellStyle name="常规 11 4" xfId="109"/>
    <cellStyle name="常规 11 7" xfId="110"/>
    <cellStyle name="常规 11_2017年县级预算表（公开）" xfId="111"/>
    <cellStyle name="常规 12" xfId="112"/>
    <cellStyle name="常规 13" xfId="113"/>
    <cellStyle name="常规 14" xfId="114"/>
    <cellStyle name="常规 15" xfId="115"/>
    <cellStyle name="常规 16" xfId="116"/>
    <cellStyle name="常规 22" xfId="117"/>
    <cellStyle name="常规 17" xfId="118"/>
    <cellStyle name="常规 18" xfId="119"/>
    <cellStyle name="常规 19" xfId="120"/>
    <cellStyle name="常规 2" xfId="121"/>
    <cellStyle name="常规 2 2" xfId="122"/>
    <cellStyle name="常规 2 2 2" xfId="123"/>
    <cellStyle name="常规 2 2 3" xfId="124"/>
    <cellStyle name="常规 2 2 5" xfId="125"/>
    <cellStyle name="常规 2 3" xfId="126"/>
    <cellStyle name="常规 2 4" xfId="127"/>
    <cellStyle name="强调文字颜色 4 2" xfId="128"/>
    <cellStyle name="常规 2 5" xfId="129"/>
    <cellStyle name="常规 2 6" xfId="130"/>
    <cellStyle name="常规 2_2017年县级预算表（公开）" xfId="131"/>
    <cellStyle name="常规 3 2" xfId="132"/>
    <cellStyle name="常规 3 2 2" xfId="133"/>
    <cellStyle name="常规 3 2 3" xfId="134"/>
    <cellStyle name="常规 3 2 4" xfId="135"/>
    <cellStyle name="常规 3 3" xfId="136"/>
    <cellStyle name="常规 3 4" xfId="137"/>
    <cellStyle name="强调文字颜色 5 2" xfId="138"/>
    <cellStyle name="常规 3 5" xfId="139"/>
    <cellStyle name="常规 3 6" xfId="140"/>
    <cellStyle name="常规 4 2" xfId="141"/>
    <cellStyle name="常规 4 4" xfId="142"/>
    <cellStyle name="常规 4 2 2" xfId="143"/>
    <cellStyle name="常规 4 3" xfId="144"/>
    <cellStyle name="强调文字颜色 6 2" xfId="145"/>
    <cellStyle name="常规 4 5" xfId="146"/>
    <cellStyle name="常规 7" xfId="147"/>
    <cellStyle name="常规 8" xfId="148"/>
    <cellStyle name="常规 9" xfId="149"/>
    <cellStyle name="常规_2012年预算公开分析表（26个部门财政拨款三公经费）" xfId="150"/>
    <cellStyle name="常规_2013年国有资本经营预算完成情况表" xfId="151"/>
    <cellStyle name="常规_2017年县级预算表（公开）" xfId="152"/>
    <cellStyle name="常规_Sheet1" xfId="153"/>
    <cellStyle name="常规_表三" xfId="154"/>
    <cellStyle name="常规_企业职工养老保险预算表 (2)" xfId="155"/>
    <cellStyle name="常规_全省收入" xfId="156"/>
    <cellStyle name="好 2" xfId="157"/>
    <cellStyle name="汇总 2" xfId="158"/>
    <cellStyle name="检查单元格 2" xfId="159"/>
    <cellStyle name="解释性文本 2" xfId="160"/>
    <cellStyle name="警告文本 2" xfId="161"/>
    <cellStyle name="链接单元格 2" xfId="162"/>
    <cellStyle name="强调文字颜色 1 2" xfId="163"/>
    <cellStyle name="强调文字颜色 2 2" xfId="164"/>
    <cellStyle name="强调文字颜色 3 2" xfId="165"/>
    <cellStyle name="输入 2" xfId="166"/>
    <cellStyle name="注释 2" xfId="167"/>
    <cellStyle name="注释 3" xfId="168"/>
  </cellStyles>
  <tableStyles count="0" defaultTableStyle="TableStyleMedium9" defaultPivotStyle="PivotStyleLight16"/>
  <colors>
    <mruColors>
      <color rgb="00FF0000"/>
      <color rgb="00C0C0C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2"/>
  <sheetViews>
    <sheetView zoomScaleSheetLayoutView="60" workbookViewId="0">
      <selection activeCell="B54" sqref="B54"/>
    </sheetView>
  </sheetViews>
  <sheetFormatPr defaultColWidth="8.75" defaultRowHeight="15.6" outlineLevelCol="1"/>
  <cols>
    <col min="1" max="1" width="44.875" style="282" customWidth="1"/>
    <col min="2" max="2" width="41.25" style="282" customWidth="1"/>
    <col min="3" max="3" width="9" style="282"/>
    <col min="4" max="4" width="9" style="282" customWidth="1"/>
    <col min="5" max="32" width="9" style="282"/>
    <col min="33" max="16384" width="8.75" style="282"/>
  </cols>
  <sheetData>
    <row r="1" spans="1:1">
      <c r="A1" s="282" t="s">
        <v>0</v>
      </c>
    </row>
    <row r="2" ht="27" customHeight="1" spans="1:2">
      <c r="A2" s="283" t="s">
        <v>1</v>
      </c>
      <c r="B2" s="291"/>
    </row>
    <row r="3" ht="14.25" customHeight="1" spans="2:2">
      <c r="B3" s="285" t="s">
        <v>2</v>
      </c>
    </row>
    <row r="4" ht="33" customHeight="1" spans="1:2">
      <c r="A4" s="286" t="s">
        <v>3</v>
      </c>
      <c r="B4" s="287" t="s">
        <v>4</v>
      </c>
    </row>
    <row r="5" s="281" customFormat="1" ht="17.25" customHeight="1" spans="1:2">
      <c r="A5" s="288" t="s">
        <v>5</v>
      </c>
      <c r="B5" s="289">
        <v>100029</v>
      </c>
    </row>
    <row r="6" s="281" customFormat="1" ht="17.25" customHeight="1" spans="1:2">
      <c r="A6" s="288" t="s">
        <v>6</v>
      </c>
      <c r="B6" s="289">
        <v>64029</v>
      </c>
    </row>
    <row r="7" ht="17.25" customHeight="1" spans="1:2">
      <c r="A7" s="290" t="s">
        <v>7</v>
      </c>
      <c r="B7" s="289">
        <v>20190</v>
      </c>
    </row>
    <row r="8" ht="17.25" customHeight="1" spans="1:2">
      <c r="A8" s="290" t="s">
        <v>8</v>
      </c>
      <c r="B8" s="289"/>
    </row>
    <row r="9" ht="17.25" customHeight="1" spans="1:2">
      <c r="A9" s="290" t="s">
        <v>9</v>
      </c>
      <c r="B9" s="289">
        <v>8900</v>
      </c>
    </row>
    <row r="10" ht="17.25" customHeight="1" spans="1:2">
      <c r="A10" s="290" t="s">
        <v>10</v>
      </c>
      <c r="B10" s="289">
        <v>1200</v>
      </c>
    </row>
    <row r="11" ht="17.25" customHeight="1" spans="1:2">
      <c r="A11" s="290" t="s">
        <v>11</v>
      </c>
      <c r="B11" s="289">
        <v>700</v>
      </c>
    </row>
    <row r="12" ht="17.25" customHeight="1" spans="1:2">
      <c r="A12" s="290" t="s">
        <v>12</v>
      </c>
      <c r="B12" s="289">
        <v>2700</v>
      </c>
    </row>
    <row r="13" ht="17.25" customHeight="1" spans="1:2">
      <c r="A13" s="290" t="s">
        <v>13</v>
      </c>
      <c r="B13" s="289">
        <v>1000</v>
      </c>
    </row>
    <row r="14" ht="17.25" customHeight="1" spans="1:2">
      <c r="A14" s="290" t="s">
        <v>14</v>
      </c>
      <c r="B14" s="289">
        <v>700</v>
      </c>
    </row>
    <row r="15" ht="17.25" customHeight="1" spans="1:2">
      <c r="A15" s="290" t="s">
        <v>15</v>
      </c>
      <c r="B15" s="289">
        <v>1500</v>
      </c>
    </row>
    <row r="16" ht="17.25" customHeight="1" spans="1:2">
      <c r="A16" s="290" t="s">
        <v>16</v>
      </c>
      <c r="B16" s="289">
        <v>11200</v>
      </c>
    </row>
    <row r="17" ht="17.25" customHeight="1" spans="1:2">
      <c r="A17" s="290" t="s">
        <v>17</v>
      </c>
      <c r="B17" s="289">
        <v>2109</v>
      </c>
    </row>
    <row r="18" ht="17.25" customHeight="1" spans="1:2">
      <c r="A18" s="290" t="s">
        <v>18</v>
      </c>
      <c r="B18" s="289">
        <v>2800</v>
      </c>
    </row>
    <row r="19" ht="17.25" customHeight="1" spans="1:2">
      <c r="A19" s="290" t="s">
        <v>19</v>
      </c>
      <c r="B19" s="289">
        <v>9580</v>
      </c>
    </row>
    <row r="20" ht="17.25" customHeight="1" spans="1:2">
      <c r="A20" s="290" t="s">
        <v>20</v>
      </c>
      <c r="B20" s="289">
        <v>1200</v>
      </c>
    </row>
    <row r="21" ht="17.25" customHeight="1" spans="1:2">
      <c r="A21" s="290" t="s">
        <v>21</v>
      </c>
      <c r="B21" s="289">
        <v>250</v>
      </c>
    </row>
    <row r="22" ht="17.25" customHeight="1" spans="1:2">
      <c r="A22" s="288" t="s">
        <v>22</v>
      </c>
      <c r="B22" s="289">
        <v>36000</v>
      </c>
    </row>
    <row r="23" ht="17.25" customHeight="1" spans="1:2">
      <c r="A23" s="290" t="s">
        <v>23</v>
      </c>
      <c r="B23" s="254">
        <v>6000</v>
      </c>
    </row>
    <row r="24" ht="17.25" customHeight="1" spans="1:2">
      <c r="A24" s="290" t="s">
        <v>24</v>
      </c>
      <c r="B24" s="254">
        <v>4000</v>
      </c>
    </row>
    <row r="25" ht="17.25" customHeight="1" spans="1:2">
      <c r="A25" s="290" t="s">
        <v>25</v>
      </c>
      <c r="B25" s="254">
        <v>18200</v>
      </c>
    </row>
    <row r="26" ht="17.25" customHeight="1" spans="1:2">
      <c r="A26" s="290" t="s">
        <v>26</v>
      </c>
      <c r="B26" s="254">
        <v>5200</v>
      </c>
    </row>
    <row r="27" ht="17.25" customHeight="1" spans="1:2">
      <c r="A27" s="290" t="s">
        <v>27</v>
      </c>
      <c r="B27" s="254">
        <v>2600</v>
      </c>
    </row>
    <row r="28" ht="17.25" customHeight="1" spans="1:2">
      <c r="A28" s="288" t="s">
        <v>28</v>
      </c>
      <c r="B28" s="254">
        <v>48627.8571428571</v>
      </c>
    </row>
    <row r="29" ht="17.25" customHeight="1" spans="1:2">
      <c r="A29" s="290" t="s">
        <v>7</v>
      </c>
      <c r="B29" s="254">
        <v>26920</v>
      </c>
    </row>
    <row r="30" ht="17.25" customHeight="1" spans="1:2">
      <c r="A30" s="290" t="s">
        <v>29</v>
      </c>
      <c r="B30" s="254">
        <v>65</v>
      </c>
    </row>
    <row r="31" ht="17.25" customHeight="1" spans="1:2">
      <c r="A31" s="290" t="s">
        <v>9</v>
      </c>
      <c r="B31" s="254">
        <v>19071.4285714286</v>
      </c>
    </row>
    <row r="32" ht="17.25" customHeight="1" spans="1:2">
      <c r="A32" s="290" t="s">
        <v>10</v>
      </c>
      <c r="B32" s="254">
        <v>2571.42857142857</v>
      </c>
    </row>
    <row r="33" ht="17.25" customHeight="1" spans="1:2">
      <c r="A33" s="290" t="s">
        <v>30</v>
      </c>
      <c r="B33" s="289">
        <v>0</v>
      </c>
    </row>
    <row r="34" ht="17.25" customHeight="1" spans="1:2">
      <c r="A34" s="288" t="s">
        <v>31</v>
      </c>
      <c r="B34" s="289">
        <v>12041.9047619048</v>
      </c>
    </row>
    <row r="35" ht="17.25" customHeight="1" spans="1:2">
      <c r="A35" s="290" t="s">
        <v>7</v>
      </c>
      <c r="B35" s="254">
        <v>6730</v>
      </c>
    </row>
    <row r="36" ht="17.25" customHeight="1" spans="1:2">
      <c r="A36" s="290" t="s">
        <v>8</v>
      </c>
      <c r="B36" s="289">
        <v>0</v>
      </c>
    </row>
    <row r="37" ht="17.25" customHeight="1" spans="1:2">
      <c r="A37" s="290" t="s">
        <v>9</v>
      </c>
      <c r="B37" s="254">
        <v>3814.28571428571</v>
      </c>
    </row>
    <row r="38" ht="17.25" customHeight="1" spans="1:2">
      <c r="A38" s="290" t="s">
        <v>10</v>
      </c>
      <c r="B38" s="254">
        <v>514.285714285714</v>
      </c>
    </row>
    <row r="39" ht="17.25" customHeight="1" spans="1:2">
      <c r="A39" s="290" t="s">
        <v>32</v>
      </c>
      <c r="B39" s="254">
        <v>233.333333333333</v>
      </c>
    </row>
    <row r="40" spans="1:2">
      <c r="A40" s="290" t="s">
        <v>33</v>
      </c>
      <c r="B40" s="254">
        <v>642.857142857143</v>
      </c>
    </row>
    <row r="41" spans="1:2">
      <c r="A41" s="290" t="s">
        <v>34</v>
      </c>
      <c r="B41" s="289">
        <v>107.142857142857</v>
      </c>
    </row>
    <row r="42" ht="16.8" spans="1:2">
      <c r="A42" s="288" t="s">
        <v>35</v>
      </c>
      <c r="B42" s="289">
        <v>160698.761904762</v>
      </c>
    </row>
  </sheetData>
  <mergeCells count="1">
    <mergeCell ref="A2:B2"/>
  </mergeCells>
  <printOptions horizontalCentered="1"/>
  <pageMargins left="0.75" right="0.75" top="0.98" bottom="0.98" header="0.51" footer="0.51"/>
  <pageSetup paperSize="9" scale="80"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zoomScaleSheetLayoutView="60" workbookViewId="0">
      <selection activeCell="C16" sqref="C16"/>
    </sheetView>
  </sheetViews>
  <sheetFormatPr defaultColWidth="8.75" defaultRowHeight="13.8" outlineLevelRow="5" outlineLevelCol="2"/>
  <cols>
    <col min="1" max="1" width="36.375" style="205" customWidth="1"/>
    <col min="2" max="3" width="39.625" style="205" customWidth="1"/>
    <col min="4" max="32" width="9" style="205"/>
    <col min="33" max="16384" width="8.75" style="205"/>
  </cols>
  <sheetData>
    <row r="1" ht="14.4" spans="1:1">
      <c r="A1" s="193" t="s">
        <v>1123</v>
      </c>
    </row>
    <row r="2" ht="41.25" customHeight="1" spans="1:3">
      <c r="A2" s="206" t="s">
        <v>1124</v>
      </c>
      <c r="B2" s="206"/>
      <c r="C2" s="206"/>
    </row>
    <row r="3" ht="24" customHeight="1" spans="3:3">
      <c r="C3" s="207" t="s">
        <v>2</v>
      </c>
    </row>
    <row r="4" ht="30" customHeight="1" spans="1:3">
      <c r="A4" s="123" t="s">
        <v>1120</v>
      </c>
      <c r="B4" s="123" t="s">
        <v>1121</v>
      </c>
      <c r="C4" s="123" t="s">
        <v>1122</v>
      </c>
    </row>
    <row r="5" ht="30" customHeight="1" spans="1:3">
      <c r="A5" s="35" t="s">
        <v>1115</v>
      </c>
      <c r="B5" s="208">
        <v>117100</v>
      </c>
      <c r="C5" s="208">
        <v>117100</v>
      </c>
    </row>
    <row r="6" ht="30" customHeight="1" spans="1:3">
      <c r="A6" s="209"/>
      <c r="B6" s="210"/>
      <c r="C6" s="210"/>
    </row>
  </sheetData>
  <mergeCells count="2">
    <mergeCell ref="A2:C2"/>
    <mergeCell ref="A6:C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zoomScaleSheetLayoutView="60" workbookViewId="0">
      <selection activeCell="E6" sqref="E6"/>
    </sheetView>
  </sheetViews>
  <sheetFormatPr defaultColWidth="8.75" defaultRowHeight="15.6" outlineLevelCol="5"/>
  <cols>
    <col min="1" max="1" width="16.375" style="74" customWidth="1"/>
    <col min="2" max="2" width="9" style="74"/>
    <col min="3" max="3" width="9.375" style="74"/>
    <col min="4" max="4" width="12.625" style="74" customWidth="1"/>
    <col min="5" max="5" width="9" style="74"/>
    <col min="6" max="6" width="32.5" style="74" customWidth="1"/>
    <col min="7" max="32" width="9" style="74"/>
    <col min="33" max="16384" width="8.75" style="74"/>
  </cols>
  <sheetData>
    <row r="1" spans="1:1">
      <c r="A1" s="193" t="s">
        <v>1125</v>
      </c>
    </row>
    <row r="2" ht="30.75" customHeight="1" spans="1:6">
      <c r="A2" s="194" t="s">
        <v>1126</v>
      </c>
      <c r="B2" s="194"/>
      <c r="C2" s="194"/>
      <c r="D2" s="194"/>
      <c r="E2" s="194"/>
      <c r="F2" s="194"/>
    </row>
    <row r="3" ht="22.2" spans="1:6">
      <c r="A3" s="195"/>
      <c r="B3" s="195"/>
      <c r="C3" s="195"/>
      <c r="D3" s="195"/>
      <c r="E3" s="195"/>
      <c r="F3" s="196" t="s">
        <v>2</v>
      </c>
    </row>
    <row r="4" ht="32.25" customHeight="1" spans="1:6">
      <c r="A4" s="197" t="s">
        <v>1127</v>
      </c>
      <c r="B4" s="197" t="s">
        <v>1128</v>
      </c>
      <c r="C4" s="198" t="s">
        <v>1129</v>
      </c>
      <c r="D4" s="199" t="s">
        <v>1130</v>
      </c>
      <c r="E4" s="199"/>
      <c r="F4" s="199"/>
    </row>
    <row r="5" ht="37.5" customHeight="1" spans="1:6">
      <c r="A5" s="197"/>
      <c r="B5" s="197"/>
      <c r="C5" s="198"/>
      <c r="D5" s="197" t="s">
        <v>1131</v>
      </c>
      <c r="E5" s="197" t="s">
        <v>1132</v>
      </c>
      <c r="F5" s="197" t="s">
        <v>1133</v>
      </c>
    </row>
    <row r="6" ht="46.5" customHeight="1" spans="1:6">
      <c r="A6" s="200">
        <v>2001</v>
      </c>
      <c r="B6" s="200">
        <v>0</v>
      </c>
      <c r="C6" s="201">
        <v>705</v>
      </c>
      <c r="D6" s="200">
        <v>1296</v>
      </c>
      <c r="E6" s="200">
        <v>0</v>
      </c>
      <c r="F6" s="200">
        <v>1296</v>
      </c>
    </row>
    <row r="7" ht="16.5" customHeight="1" spans="1:6">
      <c r="A7" s="202"/>
      <c r="B7" s="202"/>
      <c r="C7" s="202"/>
      <c r="D7" s="202"/>
      <c r="E7" s="202"/>
      <c r="F7" s="202"/>
    </row>
    <row r="8" ht="18.75" customHeight="1" spans="1:6">
      <c r="A8" s="203"/>
      <c r="B8" s="203"/>
      <c r="C8" s="203"/>
      <c r="D8" s="203"/>
      <c r="E8" s="203"/>
      <c r="F8" s="203"/>
    </row>
    <row r="9" ht="20.25" customHeight="1" spans="1:6">
      <c r="A9" s="203"/>
      <c r="B9" s="203"/>
      <c r="C9" s="203"/>
      <c r="D9" s="203"/>
      <c r="E9" s="203"/>
      <c r="F9" s="203"/>
    </row>
    <row r="10" spans="1:6">
      <c r="A10" s="203"/>
      <c r="B10" s="203"/>
      <c r="C10" s="203"/>
      <c r="D10" s="203"/>
      <c r="E10" s="203"/>
      <c r="F10" s="203"/>
    </row>
    <row r="11" spans="1:6">
      <c r="A11" s="203"/>
      <c r="B11" s="203"/>
      <c r="C11" s="203"/>
      <c r="D11" s="203"/>
      <c r="E11" s="203"/>
      <c r="F11" s="203"/>
    </row>
    <row r="12" spans="1:6">
      <c r="A12" s="203"/>
      <c r="B12" s="203"/>
      <c r="C12" s="203"/>
      <c r="D12" s="203"/>
      <c r="E12" s="203"/>
      <c r="F12" s="203" t="s">
        <v>1134</v>
      </c>
    </row>
    <row r="13" spans="1:6">
      <c r="A13" s="203"/>
      <c r="B13" s="203"/>
      <c r="C13" s="203"/>
      <c r="D13" s="203"/>
      <c r="E13" s="203"/>
      <c r="F13" s="203"/>
    </row>
    <row r="14" spans="1:6">
      <c r="A14" s="204"/>
      <c r="B14" s="204"/>
      <c r="C14" s="204"/>
      <c r="D14" s="204"/>
      <c r="E14" s="204"/>
      <c r="F14" s="204"/>
    </row>
  </sheetData>
  <mergeCells count="5">
    <mergeCell ref="A2:F2"/>
    <mergeCell ref="D4:F4"/>
    <mergeCell ref="A4:A5"/>
    <mergeCell ref="B4:B5"/>
    <mergeCell ref="C4:C5"/>
  </mergeCells>
  <printOptions horizontalCentered="1"/>
  <pageMargins left="0.7" right="0.7" top="0.75" bottom="0.75" header="0.3" footer="0.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zoomScaleSheetLayoutView="60" workbookViewId="0">
      <selection activeCell="A5" sqref="$A5:$XFD26"/>
    </sheetView>
  </sheetViews>
  <sheetFormatPr defaultColWidth="8.75" defaultRowHeight="15.6" outlineLevelCol="2"/>
  <cols>
    <col min="1" max="1" width="27.5" customWidth="1"/>
    <col min="2" max="2" width="18.375" customWidth="1"/>
    <col min="3" max="3" width="14.875" customWidth="1"/>
  </cols>
  <sheetData>
    <row r="1" spans="1:1">
      <c r="A1" s="181" t="s">
        <v>1135</v>
      </c>
    </row>
    <row r="2" ht="20.4" spans="1:3">
      <c r="A2" s="165" t="s">
        <v>1136</v>
      </c>
      <c r="B2" s="165"/>
      <c r="C2" s="165"/>
    </row>
    <row r="3" ht="20.4" spans="1:3">
      <c r="A3" s="182"/>
      <c r="B3" s="182"/>
      <c r="C3" s="145" t="s">
        <v>2</v>
      </c>
    </row>
    <row r="4" spans="1:3">
      <c r="A4" s="183" t="s">
        <v>1137</v>
      </c>
      <c r="B4" s="184" t="s">
        <v>1138</v>
      </c>
      <c r="C4" s="183" t="s">
        <v>1139</v>
      </c>
    </row>
    <row r="5" ht="24" customHeight="1" spans="1:3">
      <c r="A5" s="185" t="s">
        <v>1140</v>
      </c>
      <c r="B5" s="186">
        <v>44360</v>
      </c>
      <c r="C5" s="186">
        <v>42885</v>
      </c>
    </row>
    <row r="6" ht="24" customHeight="1" spans="1:3">
      <c r="A6" s="185" t="s">
        <v>1085</v>
      </c>
      <c r="B6" s="187">
        <v>3642</v>
      </c>
      <c r="C6" s="188">
        <v>3640</v>
      </c>
    </row>
    <row r="7" ht="24" customHeight="1" spans="1:3">
      <c r="A7" s="185" t="s">
        <v>1086</v>
      </c>
      <c r="B7" s="187"/>
      <c r="C7" s="188"/>
    </row>
    <row r="8" ht="24" customHeight="1" spans="1:3">
      <c r="A8" s="185" t="s">
        <v>1087</v>
      </c>
      <c r="B8" s="189">
        <v>100</v>
      </c>
      <c r="C8" s="188">
        <v>100</v>
      </c>
    </row>
    <row r="9" ht="24" customHeight="1" spans="1:3">
      <c r="A9" s="185" t="s">
        <v>1088</v>
      </c>
      <c r="B9" s="189">
        <v>405</v>
      </c>
      <c r="C9" s="188">
        <v>400</v>
      </c>
    </row>
    <row r="10" ht="24" customHeight="1" spans="1:3">
      <c r="A10" s="185" t="s">
        <v>1089</v>
      </c>
      <c r="B10" s="190">
        <v>595</v>
      </c>
      <c r="C10" s="188">
        <v>600</v>
      </c>
    </row>
    <row r="11" ht="24" customHeight="1" spans="1:3">
      <c r="A11" s="185" t="s">
        <v>1090</v>
      </c>
      <c r="B11" s="189">
        <v>490</v>
      </c>
      <c r="C11" s="188">
        <v>500</v>
      </c>
    </row>
    <row r="12" ht="24" customHeight="1" spans="1:3">
      <c r="A12" s="185" t="s">
        <v>1091</v>
      </c>
      <c r="B12" s="189">
        <v>893</v>
      </c>
      <c r="C12" s="188">
        <v>900</v>
      </c>
    </row>
    <row r="13" ht="24" customHeight="1" spans="1:3">
      <c r="A13" s="185" t="s">
        <v>1092</v>
      </c>
      <c r="B13" s="189">
        <v>723</v>
      </c>
      <c r="C13" s="188">
        <v>700</v>
      </c>
    </row>
    <row r="14" ht="24" customHeight="1" spans="1:3">
      <c r="A14" s="185" t="s">
        <v>1093</v>
      </c>
      <c r="B14" s="191">
        <v>3364</v>
      </c>
      <c r="C14" s="192">
        <v>3400</v>
      </c>
    </row>
    <row r="15" ht="24" customHeight="1" spans="1:3">
      <c r="A15" s="185" t="s">
        <v>1094</v>
      </c>
      <c r="B15" s="189">
        <v>3302</v>
      </c>
      <c r="C15" s="188">
        <v>3300</v>
      </c>
    </row>
    <row r="16" ht="24" customHeight="1" spans="1:3">
      <c r="A16" s="185" t="s">
        <v>1095</v>
      </c>
      <c r="B16" s="189">
        <v>133</v>
      </c>
      <c r="C16" s="188">
        <v>140</v>
      </c>
    </row>
    <row r="17" ht="24" customHeight="1" spans="1:3">
      <c r="A17" s="185" t="s">
        <v>1096</v>
      </c>
      <c r="B17" s="189">
        <v>15828</v>
      </c>
      <c r="C17" s="188">
        <v>14375</v>
      </c>
    </row>
    <row r="18" ht="24" customHeight="1" spans="1:3">
      <c r="A18" s="185" t="s">
        <v>1097</v>
      </c>
      <c r="B18" s="189">
        <v>3468</v>
      </c>
      <c r="C18" s="188">
        <v>3500</v>
      </c>
    </row>
    <row r="19" ht="24" customHeight="1" spans="1:3">
      <c r="A19" s="185" t="s">
        <v>1098</v>
      </c>
      <c r="B19" s="189">
        <v>2115</v>
      </c>
      <c r="C19" s="188">
        <v>2100</v>
      </c>
    </row>
    <row r="20" ht="24" customHeight="1" spans="1:3">
      <c r="A20" s="185" t="s">
        <v>1099</v>
      </c>
      <c r="B20" s="189">
        <v>2063</v>
      </c>
      <c r="C20" s="188">
        <v>2000</v>
      </c>
    </row>
    <row r="21" ht="24" customHeight="1" spans="1:3">
      <c r="A21" s="185" t="s">
        <v>1100</v>
      </c>
      <c r="B21" s="189">
        <v>280</v>
      </c>
      <c r="C21" s="188">
        <v>300</v>
      </c>
    </row>
    <row r="22" ht="24" customHeight="1" spans="1:3">
      <c r="A22" s="185" t="s">
        <v>1101</v>
      </c>
      <c r="B22" s="189">
        <v>326</v>
      </c>
      <c r="C22" s="188">
        <v>300</v>
      </c>
    </row>
    <row r="23" ht="24" customHeight="1" spans="1:3">
      <c r="A23" s="185" t="s">
        <v>1102</v>
      </c>
      <c r="B23" s="189">
        <v>4511</v>
      </c>
      <c r="C23" s="188">
        <v>4500</v>
      </c>
    </row>
    <row r="24" ht="24" customHeight="1" spans="1:3">
      <c r="A24" s="185" t="s">
        <v>1103</v>
      </c>
      <c r="B24" s="189">
        <v>30</v>
      </c>
      <c r="C24" s="188">
        <v>30</v>
      </c>
    </row>
    <row r="25" ht="24" customHeight="1" spans="1:3">
      <c r="A25" s="185" t="s">
        <v>1104</v>
      </c>
      <c r="B25" s="189">
        <v>1288</v>
      </c>
      <c r="C25" s="188">
        <v>1300</v>
      </c>
    </row>
    <row r="26" ht="24" customHeight="1" spans="1:3">
      <c r="A26" s="187" t="s">
        <v>1105</v>
      </c>
      <c r="B26" s="189">
        <v>804</v>
      </c>
      <c r="C26" s="188">
        <v>800</v>
      </c>
    </row>
  </sheetData>
  <mergeCells count="1">
    <mergeCell ref="A2:C2"/>
  </mergeCells>
  <printOptions horizontalCentered="1"/>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topLeftCell="A64" workbookViewId="0">
      <selection activeCell="B1" sqref="B$1:B$1048576"/>
    </sheetView>
  </sheetViews>
  <sheetFormatPr defaultColWidth="8.75" defaultRowHeight="15.6" outlineLevelCol="2"/>
  <cols>
    <col min="1" max="1" width="34.5" customWidth="1"/>
    <col min="2" max="2" width="28.75" style="164" customWidth="1"/>
  </cols>
  <sheetData>
    <row r="1" spans="1:1">
      <c r="A1" t="s">
        <v>1141</v>
      </c>
    </row>
    <row r="2" ht="31.5" customHeight="1" spans="1:3">
      <c r="A2" s="165" t="s">
        <v>1142</v>
      </c>
      <c r="B2" s="165"/>
      <c r="C2" s="166"/>
    </row>
    <row r="3" spans="2:2">
      <c r="B3" s="167" t="s">
        <v>2</v>
      </c>
    </row>
    <row r="4" spans="1:2">
      <c r="A4" s="168" t="s">
        <v>1120</v>
      </c>
      <c r="B4" s="169" t="s">
        <v>1143</v>
      </c>
    </row>
    <row r="5" spans="1:2">
      <c r="A5" s="168"/>
      <c r="B5" s="170"/>
    </row>
    <row r="6" spans="1:2">
      <c r="A6" s="171" t="s">
        <v>45</v>
      </c>
      <c r="B6" s="172">
        <v>3640</v>
      </c>
    </row>
    <row r="7" spans="1:2">
      <c r="A7" s="173" t="s">
        <v>63</v>
      </c>
      <c r="B7" s="174">
        <v>1370</v>
      </c>
    </row>
    <row r="8" spans="1:2">
      <c r="A8" s="173" t="s">
        <v>70</v>
      </c>
      <c r="B8" s="174">
        <v>1700</v>
      </c>
    </row>
    <row r="9" spans="1:2">
      <c r="A9" s="175" t="s">
        <v>77</v>
      </c>
      <c r="B9" s="174">
        <v>40</v>
      </c>
    </row>
    <row r="10" spans="1:2">
      <c r="A10" s="176" t="s">
        <v>84</v>
      </c>
      <c r="B10" s="174">
        <v>160</v>
      </c>
    </row>
    <row r="11" spans="1:2">
      <c r="A11" s="175" t="s">
        <v>94</v>
      </c>
      <c r="B11" s="174">
        <v>10</v>
      </c>
    </row>
    <row r="12" spans="1:2">
      <c r="A12" s="175" t="s">
        <v>118</v>
      </c>
      <c r="B12" s="174">
        <v>30</v>
      </c>
    </row>
    <row r="13" spans="1:2">
      <c r="A13" s="175" t="s">
        <v>138</v>
      </c>
      <c r="B13" s="174">
        <v>100</v>
      </c>
    </row>
    <row r="14" spans="1:2">
      <c r="A14" s="175" t="s">
        <v>144</v>
      </c>
      <c r="B14" s="174">
        <v>20</v>
      </c>
    </row>
    <row r="15" spans="1:2">
      <c r="A15" s="175" t="s">
        <v>150</v>
      </c>
      <c r="B15" s="174">
        <v>10</v>
      </c>
    </row>
    <row r="16" spans="1:2">
      <c r="A16" s="175" t="s">
        <v>156</v>
      </c>
      <c r="B16" s="174">
        <v>20</v>
      </c>
    </row>
    <row r="17" spans="1:2">
      <c r="A17" s="173" t="s">
        <v>161</v>
      </c>
      <c r="B17" s="174">
        <v>130</v>
      </c>
    </row>
    <row r="18" spans="1:2">
      <c r="A18" s="173" t="s">
        <v>171</v>
      </c>
      <c r="B18" s="174">
        <v>50</v>
      </c>
    </row>
    <row r="19" spans="1:2">
      <c r="A19" s="171" t="s">
        <v>178</v>
      </c>
      <c r="B19" s="172">
        <v>100</v>
      </c>
    </row>
    <row r="20" spans="1:2">
      <c r="A20" s="175" t="s">
        <v>179</v>
      </c>
      <c r="B20" s="174">
        <v>100</v>
      </c>
    </row>
    <row r="21" spans="1:2">
      <c r="A21" s="171" t="s">
        <v>190</v>
      </c>
      <c r="B21" s="172">
        <v>400</v>
      </c>
    </row>
    <row r="22" spans="1:2">
      <c r="A22" s="175" t="s">
        <v>194</v>
      </c>
      <c r="B22" s="177">
        <v>400</v>
      </c>
    </row>
    <row r="23" spans="1:2">
      <c r="A23" s="171" t="s">
        <v>241</v>
      </c>
      <c r="B23" s="172">
        <v>600</v>
      </c>
    </row>
    <row r="24" spans="1:2">
      <c r="A24" s="173" t="s">
        <v>244</v>
      </c>
      <c r="B24" s="177">
        <v>400</v>
      </c>
    </row>
    <row r="25" spans="1:2">
      <c r="A25" s="173" t="s">
        <v>288</v>
      </c>
      <c r="B25" s="177">
        <v>200</v>
      </c>
    </row>
    <row r="26" spans="1:2">
      <c r="A26" s="171" t="s">
        <v>289</v>
      </c>
      <c r="B26" s="172">
        <v>500</v>
      </c>
    </row>
    <row r="27" spans="1:2">
      <c r="A27" s="175" t="s">
        <v>306</v>
      </c>
      <c r="B27" s="177">
        <v>450</v>
      </c>
    </row>
    <row r="28" spans="1:2">
      <c r="A28" s="173" t="s">
        <v>319</v>
      </c>
      <c r="B28" s="177">
        <v>50</v>
      </c>
    </row>
    <row r="29" spans="1:2">
      <c r="A29" s="171" t="s">
        <v>338</v>
      </c>
      <c r="B29" s="172">
        <v>900</v>
      </c>
    </row>
    <row r="30" spans="1:2">
      <c r="A30" s="171" t="s">
        <v>339</v>
      </c>
      <c r="B30" s="177">
        <v>300</v>
      </c>
    </row>
    <row r="31" spans="1:2">
      <c r="A31" s="171" t="s">
        <v>357</v>
      </c>
      <c r="B31" s="177">
        <v>200</v>
      </c>
    </row>
    <row r="32" spans="1:2">
      <c r="A32" s="171" t="s">
        <v>376</v>
      </c>
      <c r="B32" s="177">
        <v>400</v>
      </c>
    </row>
    <row r="33" spans="1:2">
      <c r="A33" s="171" t="s">
        <v>380</v>
      </c>
      <c r="B33" s="172">
        <v>700</v>
      </c>
    </row>
    <row r="34" spans="1:2">
      <c r="A34" s="171" t="s">
        <v>415</v>
      </c>
      <c r="B34" s="177">
        <v>300</v>
      </c>
    </row>
    <row r="35" spans="1:2">
      <c r="A35" s="171" t="s">
        <v>433</v>
      </c>
      <c r="B35" s="177">
        <v>200</v>
      </c>
    </row>
    <row r="36" spans="1:2">
      <c r="A36" s="171" t="s">
        <v>440</v>
      </c>
      <c r="B36" s="177">
        <v>100</v>
      </c>
    </row>
    <row r="37" spans="1:2">
      <c r="A37" s="171" t="s">
        <v>448</v>
      </c>
      <c r="B37" s="177">
        <v>100</v>
      </c>
    </row>
    <row r="38" spans="1:2">
      <c r="A38" s="171" t="s">
        <v>487</v>
      </c>
      <c r="B38" s="172">
        <v>3400</v>
      </c>
    </row>
    <row r="39" spans="1:2">
      <c r="A39" s="171" t="s">
        <v>508</v>
      </c>
      <c r="B39" s="177">
        <v>400</v>
      </c>
    </row>
    <row r="40" spans="1:2">
      <c r="A40" s="171" t="s">
        <v>523</v>
      </c>
      <c r="B40" s="177">
        <v>600</v>
      </c>
    </row>
    <row r="41" spans="1:2">
      <c r="A41" s="178" t="s">
        <v>548</v>
      </c>
      <c r="B41" s="177">
        <v>2400</v>
      </c>
    </row>
    <row r="42" spans="1:2">
      <c r="A42" s="178" t="s">
        <v>549</v>
      </c>
      <c r="B42" s="172">
        <v>3300</v>
      </c>
    </row>
    <row r="43" spans="1:2">
      <c r="A43" s="178" t="s">
        <v>561</v>
      </c>
      <c r="B43" s="177">
        <v>1700</v>
      </c>
    </row>
    <row r="44" spans="1:2">
      <c r="A44" s="178" t="s">
        <v>570</v>
      </c>
      <c r="B44" s="177">
        <v>1600</v>
      </c>
    </row>
    <row r="45" spans="1:2">
      <c r="A45" s="178" t="s">
        <v>615</v>
      </c>
      <c r="B45" s="172">
        <v>140</v>
      </c>
    </row>
    <row r="46" spans="1:2">
      <c r="A46" s="178" t="s">
        <v>630</v>
      </c>
      <c r="B46" s="177">
        <v>140</v>
      </c>
    </row>
    <row r="47" spans="1:2">
      <c r="A47" s="178" t="s">
        <v>631</v>
      </c>
      <c r="B47" s="172">
        <v>15175</v>
      </c>
    </row>
    <row r="48" spans="1:2">
      <c r="A48" s="178" t="s">
        <v>632</v>
      </c>
      <c r="B48" s="177">
        <v>1800</v>
      </c>
    </row>
    <row r="49" spans="1:2">
      <c r="A49" s="178" t="s">
        <v>654</v>
      </c>
      <c r="B49" s="177">
        <v>800</v>
      </c>
    </row>
    <row r="50" spans="1:2">
      <c r="A50" s="178" t="s">
        <v>675</v>
      </c>
      <c r="B50" s="177">
        <v>1800</v>
      </c>
    </row>
    <row r="51" spans="1:2">
      <c r="A51" s="178" t="s">
        <v>699</v>
      </c>
      <c r="B51" s="177">
        <v>6475</v>
      </c>
    </row>
    <row r="52" spans="1:2">
      <c r="A52" s="178" t="s">
        <v>707</v>
      </c>
      <c r="B52" s="177">
        <v>3400</v>
      </c>
    </row>
    <row r="53" spans="1:2">
      <c r="A53" s="178" t="s">
        <v>714</v>
      </c>
      <c r="B53" s="177">
        <v>400</v>
      </c>
    </row>
    <row r="54" spans="1:2">
      <c r="A54" s="178" t="s">
        <v>724</v>
      </c>
      <c r="B54" s="177">
        <v>500</v>
      </c>
    </row>
    <row r="55" spans="1:2">
      <c r="A55" s="179" t="s">
        <v>727</v>
      </c>
      <c r="B55" s="172">
        <v>3500</v>
      </c>
    </row>
    <row r="56" spans="1:2">
      <c r="A56" s="178" t="s">
        <v>728</v>
      </c>
      <c r="B56" s="177">
        <v>3500</v>
      </c>
    </row>
    <row r="57" spans="1:2">
      <c r="A57" s="178" t="s">
        <v>778</v>
      </c>
      <c r="B57" s="172">
        <v>2100</v>
      </c>
    </row>
    <row r="58" spans="1:2">
      <c r="A58" s="178" t="s">
        <v>786</v>
      </c>
      <c r="B58" s="177">
        <v>300</v>
      </c>
    </row>
    <row r="59" ht="27" customHeight="1" spans="1:2">
      <c r="A59" s="178" t="s">
        <v>817</v>
      </c>
      <c r="B59" s="177">
        <v>1800</v>
      </c>
    </row>
    <row r="60" ht="27" customHeight="1" spans="1:2">
      <c r="A60" s="178" t="s">
        <v>823</v>
      </c>
      <c r="B60" s="172">
        <v>2000</v>
      </c>
    </row>
    <row r="61" ht="27" customHeight="1" spans="1:2">
      <c r="A61" s="178" t="s">
        <v>824</v>
      </c>
      <c r="B61" s="177">
        <v>2000</v>
      </c>
    </row>
    <row r="62" ht="27" customHeight="1" spans="1:2">
      <c r="A62" s="178" t="s">
        <v>836</v>
      </c>
      <c r="B62" s="172">
        <v>300</v>
      </c>
    </row>
    <row r="63" ht="27" customHeight="1" spans="1:2">
      <c r="A63" s="178" t="s">
        <v>850</v>
      </c>
      <c r="B63" s="180">
        <v>300</v>
      </c>
    </row>
    <row r="64" ht="27" customHeight="1" spans="1:2">
      <c r="A64" s="178" t="s">
        <v>872</v>
      </c>
      <c r="B64" s="172">
        <v>300</v>
      </c>
    </row>
    <row r="65" ht="27" customHeight="1" spans="1:2">
      <c r="A65" s="178" t="s">
        <v>873</v>
      </c>
      <c r="B65" s="180">
        <v>300</v>
      </c>
    </row>
    <row r="66" ht="27" customHeight="1" spans="1:2">
      <c r="A66" s="178" t="s">
        <v>909</v>
      </c>
      <c r="B66" s="172">
        <v>4500</v>
      </c>
    </row>
    <row r="67" ht="27" customHeight="1" spans="1:2">
      <c r="A67" s="178" t="s">
        <v>910</v>
      </c>
      <c r="B67" s="180">
        <v>4500</v>
      </c>
    </row>
    <row r="68" ht="27" customHeight="1" spans="1:2">
      <c r="A68" s="178" t="s">
        <v>929</v>
      </c>
      <c r="B68" s="172">
        <v>30</v>
      </c>
    </row>
    <row r="69" ht="27" customHeight="1" spans="1:2">
      <c r="A69" s="178" t="s">
        <v>930</v>
      </c>
      <c r="B69" s="180">
        <v>30</v>
      </c>
    </row>
    <row r="70" ht="27" customHeight="1" spans="1:2">
      <c r="A70" s="178" t="s">
        <v>969</v>
      </c>
      <c r="B70" s="172">
        <v>1300</v>
      </c>
    </row>
    <row r="71" ht="27" customHeight="1" spans="1:2">
      <c r="A71" s="178" t="s">
        <v>998</v>
      </c>
      <c r="B71" s="180">
        <v>800</v>
      </c>
    </row>
    <row r="72" ht="27" customHeight="1" spans="1:2">
      <c r="A72" s="178" t="s">
        <v>1002</v>
      </c>
      <c r="B72" s="180">
        <v>500</v>
      </c>
    </row>
  </sheetData>
  <mergeCells count="3">
    <mergeCell ref="A2:B2"/>
    <mergeCell ref="A4:A5"/>
    <mergeCell ref="B4:B5"/>
  </mergeCells>
  <printOptions horizontalCentered="1"/>
  <pageMargins left="0.75" right="0.75" top="1" bottom="1"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6" sqref="$A6:$XFD12"/>
    </sheetView>
  </sheetViews>
  <sheetFormatPr defaultColWidth="8.75" defaultRowHeight="15.6" outlineLevelCol="5"/>
  <cols>
    <col min="1" max="1" width="39" customWidth="1"/>
    <col min="2" max="2" width="20.25" customWidth="1"/>
    <col min="3" max="3" width="23.25" customWidth="1"/>
    <col min="4" max="4" width="14.125" customWidth="1"/>
    <col min="5" max="5" width="14.625" customWidth="1"/>
  </cols>
  <sheetData>
    <row r="1" spans="1:1">
      <c r="A1" t="s">
        <v>1144</v>
      </c>
    </row>
    <row r="2" ht="28.2" spans="1:6">
      <c r="A2" s="140" t="s">
        <v>1145</v>
      </c>
      <c r="B2" s="140"/>
      <c r="C2" s="140"/>
      <c r="D2" s="140"/>
      <c r="E2" s="140"/>
      <c r="F2" s="140"/>
    </row>
    <row r="3" spans="1:6">
      <c r="A3" s="141"/>
      <c r="B3" s="142"/>
      <c r="C3" s="143"/>
      <c r="D3" s="143"/>
      <c r="E3" s="144"/>
      <c r="F3" s="145" t="s">
        <v>2</v>
      </c>
    </row>
    <row r="4" spans="1:6">
      <c r="A4" s="146" t="s">
        <v>1146</v>
      </c>
      <c r="B4" s="146" t="s">
        <v>1147</v>
      </c>
      <c r="C4" s="147" t="s">
        <v>1148</v>
      </c>
      <c r="D4" s="148"/>
      <c r="E4" s="149" t="s">
        <v>1149</v>
      </c>
      <c r="F4" s="150" t="s">
        <v>1150</v>
      </c>
    </row>
    <row r="5" spans="1:6">
      <c r="A5" s="146"/>
      <c r="B5" s="146"/>
      <c r="C5" s="151" t="s">
        <v>1151</v>
      </c>
      <c r="D5" s="151" t="s">
        <v>1152</v>
      </c>
      <c r="E5" s="152"/>
      <c r="F5" s="153"/>
    </row>
    <row r="6" ht="27" customHeight="1" spans="1:6">
      <c r="A6" s="154"/>
      <c r="B6" s="155"/>
      <c r="C6" s="154"/>
      <c r="D6" s="154"/>
      <c r="E6" s="156"/>
      <c r="F6" s="157"/>
    </row>
    <row r="7" ht="27" customHeight="1" spans="1:6">
      <c r="A7" s="154"/>
      <c r="B7" s="155"/>
      <c r="C7" s="154"/>
      <c r="D7" s="154"/>
      <c r="E7" s="156"/>
      <c r="F7" s="157"/>
    </row>
    <row r="8" ht="27" customHeight="1" spans="1:6">
      <c r="A8" s="158"/>
      <c r="B8" s="158"/>
      <c r="C8" s="158"/>
      <c r="D8" s="158"/>
      <c r="E8" s="159"/>
      <c r="F8" s="157"/>
    </row>
    <row r="9" ht="27" customHeight="1" spans="1:6">
      <c r="A9" s="158"/>
      <c r="B9" s="158"/>
      <c r="C9" s="158"/>
      <c r="D9" s="158"/>
      <c r="E9" s="159"/>
      <c r="F9" s="157"/>
    </row>
    <row r="10" ht="27" customHeight="1" spans="1:6">
      <c r="A10" s="158"/>
      <c r="B10" s="158"/>
      <c r="C10" s="158"/>
      <c r="D10" s="158"/>
      <c r="E10" s="159"/>
      <c r="F10" s="157"/>
    </row>
    <row r="11" ht="27" customHeight="1" spans="1:6">
      <c r="A11" s="158"/>
      <c r="B11" s="160"/>
      <c r="C11" s="160"/>
      <c r="D11" s="160"/>
      <c r="E11" s="161"/>
      <c r="F11" s="157"/>
    </row>
    <row r="12" ht="27" customHeight="1" spans="1:6">
      <c r="A12" s="157"/>
      <c r="B12" s="155"/>
      <c r="C12" s="155"/>
      <c r="D12" s="155"/>
      <c r="E12" s="162"/>
      <c r="F12" s="155"/>
    </row>
    <row r="13" ht="23" customHeight="1" spans="1:6">
      <c r="A13" s="163" t="s">
        <v>1153</v>
      </c>
      <c r="B13" s="163"/>
      <c r="C13" s="163"/>
      <c r="D13" s="163"/>
      <c r="E13" s="163"/>
      <c r="F13" s="163"/>
    </row>
  </sheetData>
  <mergeCells count="7">
    <mergeCell ref="A2:F2"/>
    <mergeCell ref="C4:D4"/>
    <mergeCell ref="A13:F13"/>
    <mergeCell ref="A4:A5"/>
    <mergeCell ref="B4:B5"/>
    <mergeCell ref="E4:E5"/>
    <mergeCell ref="F4:F5"/>
  </mergeCells>
  <printOptions horizontalCentered="1"/>
  <pageMargins left="0.75" right="0.75"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2" sqref="A2:B2"/>
    </sheetView>
  </sheetViews>
  <sheetFormatPr defaultColWidth="8.75" defaultRowHeight="15.6" outlineLevelCol="1"/>
  <cols>
    <col min="1" max="1" width="30.25" customWidth="1"/>
    <col min="2" max="2" width="45.875" customWidth="1"/>
  </cols>
  <sheetData>
    <row r="1" spans="1:1">
      <c r="A1" t="s">
        <v>1154</v>
      </c>
    </row>
    <row r="2" ht="22.2" spans="1:2">
      <c r="A2" s="133" t="s">
        <v>1155</v>
      </c>
      <c r="B2" s="133"/>
    </row>
    <row r="3" spans="1:2">
      <c r="A3" s="134"/>
      <c r="B3" s="135" t="s">
        <v>1156</v>
      </c>
    </row>
    <row r="4" spans="1:2">
      <c r="A4" s="136" t="s">
        <v>1120</v>
      </c>
      <c r="B4" s="136" t="s">
        <v>1150</v>
      </c>
    </row>
    <row r="5" ht="17.4" spans="1:2">
      <c r="A5" s="137" t="s">
        <v>1157</v>
      </c>
      <c r="B5" s="138">
        <v>1.51</v>
      </c>
    </row>
    <row r="6" ht="17.4" spans="1:2">
      <c r="A6" s="137" t="s">
        <v>1158</v>
      </c>
      <c r="B6" s="138">
        <v>1.51</v>
      </c>
    </row>
    <row r="7" ht="17.4" spans="1:2">
      <c r="A7" s="137" t="s">
        <v>1159</v>
      </c>
      <c r="B7" s="138">
        <v>0</v>
      </c>
    </row>
    <row r="8" ht="17.4" spans="1:2">
      <c r="A8" s="137" t="s">
        <v>1160</v>
      </c>
      <c r="B8" s="138">
        <v>1</v>
      </c>
    </row>
    <row r="9" ht="17.4" spans="1:2">
      <c r="A9" s="137" t="s">
        <v>1161</v>
      </c>
      <c r="B9" s="138">
        <v>0.85</v>
      </c>
    </row>
    <row r="10" ht="17.4" spans="1:2">
      <c r="A10" s="137" t="s">
        <v>1162</v>
      </c>
      <c r="B10" s="138">
        <v>0.15</v>
      </c>
    </row>
    <row r="11" ht="17.4" spans="1:2">
      <c r="A11" s="137" t="s">
        <v>1163</v>
      </c>
      <c r="B11" s="138">
        <v>9.59</v>
      </c>
    </row>
    <row r="12" ht="17.4" spans="1:2">
      <c r="A12" s="137" t="s">
        <v>1164</v>
      </c>
      <c r="B12" s="138">
        <v>2.19</v>
      </c>
    </row>
    <row r="13" ht="17.4" spans="1:2">
      <c r="A13" s="137" t="s">
        <v>1165</v>
      </c>
      <c r="B13" s="138">
        <v>7.4</v>
      </c>
    </row>
    <row r="14" ht="17.4" spans="1:2">
      <c r="A14" s="137" t="s">
        <v>1166</v>
      </c>
      <c r="B14" s="138">
        <v>6.96</v>
      </c>
    </row>
    <row r="15" ht="17.4" spans="1:2">
      <c r="A15" s="137" t="s">
        <v>1158</v>
      </c>
      <c r="B15" s="138">
        <v>6.96</v>
      </c>
    </row>
    <row r="16" ht="17.4" spans="1:2">
      <c r="A16" s="137" t="s">
        <v>1159</v>
      </c>
      <c r="B16" s="138">
        <v>0</v>
      </c>
    </row>
    <row r="17" ht="17.4" spans="1:2">
      <c r="A17" s="137" t="s">
        <v>1167</v>
      </c>
      <c r="B17" s="138">
        <v>1.4</v>
      </c>
    </row>
    <row r="18" ht="17.4" spans="1:2">
      <c r="A18" s="137" t="s">
        <v>1161</v>
      </c>
      <c r="B18" s="138">
        <v>0.91</v>
      </c>
    </row>
    <row r="19" ht="17.4" spans="1:2">
      <c r="A19" s="137" t="s">
        <v>1162</v>
      </c>
      <c r="B19" s="138">
        <v>0.49</v>
      </c>
    </row>
    <row r="20" ht="17.4" spans="1:2">
      <c r="A20" s="137" t="s">
        <v>1168</v>
      </c>
      <c r="B20" s="138">
        <v>11</v>
      </c>
    </row>
    <row r="21" ht="17.4" spans="1:2">
      <c r="A21" s="137" t="s">
        <v>1169</v>
      </c>
      <c r="B21" s="138">
        <v>3</v>
      </c>
    </row>
    <row r="22" ht="17.4" spans="1:2">
      <c r="A22" s="137" t="s">
        <v>1170</v>
      </c>
      <c r="B22" s="138">
        <v>8</v>
      </c>
    </row>
    <row r="23" ht="42.95" customHeight="1" spans="1:2">
      <c r="A23" s="139" t="s">
        <v>1171</v>
      </c>
      <c r="B23" s="139"/>
    </row>
  </sheetData>
  <mergeCells count="2">
    <mergeCell ref="A2:B2"/>
    <mergeCell ref="A23:B23"/>
  </mergeCells>
  <printOptions horizontalCentered="1"/>
  <pageMargins left="0.75" right="0.75" top="1" bottom="1"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zoomScaleSheetLayoutView="60" workbookViewId="0">
      <selection activeCell="A1" sqref="A1"/>
    </sheetView>
  </sheetViews>
  <sheetFormatPr defaultColWidth="8.75" defaultRowHeight="15.6" outlineLevelCol="1"/>
  <cols>
    <col min="1" max="1" width="50" style="104" customWidth="1"/>
    <col min="2" max="2" width="25" style="105" customWidth="1"/>
    <col min="3" max="3" width="9" style="105"/>
    <col min="4" max="4" width="9" style="105" customWidth="1"/>
    <col min="5" max="6" width="9" style="105"/>
    <col min="7" max="8" width="9" style="105" customWidth="1"/>
    <col min="9" max="32" width="9" style="105"/>
    <col min="33" max="16384" width="8.75" style="105"/>
  </cols>
  <sheetData>
    <row r="1" spans="1:1">
      <c r="A1" s="104" t="s">
        <v>1172</v>
      </c>
    </row>
    <row r="2" ht="26.25" customHeight="1" spans="1:2">
      <c r="A2" s="113" t="s">
        <v>1173</v>
      </c>
      <c r="B2" s="113"/>
    </row>
    <row r="3" ht="15.75" customHeight="1" spans="1:2">
      <c r="A3" s="113"/>
      <c r="B3" s="127" t="s">
        <v>2</v>
      </c>
    </row>
    <row r="4" ht="20.25" customHeight="1" spans="1:2">
      <c r="A4" s="128" t="s">
        <v>1174</v>
      </c>
      <c r="B4" s="129" t="s">
        <v>1175</v>
      </c>
    </row>
    <row r="5" ht="18.75" customHeight="1" spans="1:2">
      <c r="A5" s="130" t="s">
        <v>1176</v>
      </c>
      <c r="B5" s="123"/>
    </row>
    <row r="6" ht="18.75" customHeight="1" spans="1:2">
      <c r="A6" s="130" t="s">
        <v>1177</v>
      </c>
      <c r="B6" s="123"/>
    </row>
    <row r="7" ht="18.75" customHeight="1" spans="1:2">
      <c r="A7" s="130" t="s">
        <v>1178</v>
      </c>
      <c r="B7" s="123"/>
    </row>
    <row r="8" ht="18.75" customHeight="1" spans="1:2">
      <c r="A8" s="130" t="s">
        <v>1179</v>
      </c>
      <c r="B8" s="123"/>
    </row>
    <row r="9" ht="18.75" customHeight="1" spans="1:2">
      <c r="A9" s="130" t="s">
        <v>1180</v>
      </c>
      <c r="B9" s="123"/>
    </row>
    <row r="10" ht="18.75" customHeight="1" spans="1:2">
      <c r="A10" s="130" t="s">
        <v>1181</v>
      </c>
      <c r="B10" s="123"/>
    </row>
    <row r="11" ht="18.75" customHeight="1" spans="1:2">
      <c r="A11" s="130" t="s">
        <v>1182</v>
      </c>
      <c r="B11" s="123"/>
    </row>
    <row r="12" ht="18.75" customHeight="1" spans="1:2">
      <c r="A12" s="130" t="s">
        <v>1183</v>
      </c>
      <c r="B12" s="123"/>
    </row>
    <row r="13" ht="18.75" customHeight="1" spans="1:2">
      <c r="A13" s="130" t="s">
        <v>1184</v>
      </c>
      <c r="B13" s="123"/>
    </row>
    <row r="14" ht="18.75" customHeight="1" spans="1:2">
      <c r="A14" s="130" t="s">
        <v>1185</v>
      </c>
      <c r="B14" s="123"/>
    </row>
    <row r="15" ht="18.75" customHeight="1" spans="1:2">
      <c r="A15" s="130" t="s">
        <v>1186</v>
      </c>
      <c r="B15" s="123"/>
    </row>
    <row r="16" ht="18.75" customHeight="1" spans="1:2">
      <c r="A16" s="130" t="s">
        <v>1187</v>
      </c>
      <c r="B16" s="131">
        <v>120000</v>
      </c>
    </row>
    <row r="17" ht="18.75" customHeight="1" spans="1:2">
      <c r="A17" s="123" t="s">
        <v>1188</v>
      </c>
      <c r="B17" s="123"/>
    </row>
    <row r="18" ht="18.75" customHeight="1" spans="1:2">
      <c r="A18" s="123" t="s">
        <v>1189</v>
      </c>
      <c r="B18" s="123"/>
    </row>
    <row r="19" ht="18.75" customHeight="1" spans="1:2">
      <c r="A19" s="123" t="s">
        <v>1190</v>
      </c>
      <c r="B19" s="123"/>
    </row>
    <row r="20" ht="18.75" customHeight="1" spans="1:2">
      <c r="A20" s="123" t="s">
        <v>1191</v>
      </c>
      <c r="B20" s="123"/>
    </row>
    <row r="21" ht="18.75" customHeight="1" spans="1:2">
      <c r="A21" s="123" t="s">
        <v>1192</v>
      </c>
      <c r="B21" s="123"/>
    </row>
    <row r="22" ht="18.75" customHeight="1" spans="1:2">
      <c r="A22" s="130" t="s">
        <v>1193</v>
      </c>
      <c r="B22" s="123"/>
    </row>
    <row r="23" ht="18.75" customHeight="1" spans="1:2">
      <c r="A23" s="130" t="s">
        <v>1194</v>
      </c>
      <c r="B23" s="123"/>
    </row>
    <row r="24" ht="18.75" customHeight="1" spans="1:2">
      <c r="A24" s="123" t="s">
        <v>1195</v>
      </c>
      <c r="B24" s="123"/>
    </row>
    <row r="25" ht="18.75" customHeight="1" spans="1:2">
      <c r="A25" s="123" t="s">
        <v>1196</v>
      </c>
      <c r="B25" s="123"/>
    </row>
    <row r="26" ht="18.75" customHeight="1" spans="1:2">
      <c r="A26" s="130" t="s">
        <v>1197</v>
      </c>
      <c r="B26" s="123">
        <v>500</v>
      </c>
    </row>
    <row r="27" ht="18.75" customHeight="1" spans="1:2">
      <c r="A27" s="130" t="s">
        <v>1198</v>
      </c>
      <c r="B27" s="123"/>
    </row>
    <row r="28" ht="18.75" customHeight="1" spans="1:2">
      <c r="A28" s="130" t="s">
        <v>1199</v>
      </c>
      <c r="B28" s="123"/>
    </row>
    <row r="29" ht="18.75" customHeight="1" spans="1:2">
      <c r="A29" s="123" t="s">
        <v>1200</v>
      </c>
      <c r="B29" s="123"/>
    </row>
    <row r="30" ht="18.75" customHeight="1" spans="1:2">
      <c r="A30" s="123" t="s">
        <v>1201</v>
      </c>
      <c r="B30" s="123"/>
    </row>
    <row r="31" ht="18.75" customHeight="1" spans="1:2">
      <c r="A31" s="123" t="s">
        <v>1202</v>
      </c>
      <c r="B31" s="123"/>
    </row>
    <row r="32" ht="18.75" customHeight="1" spans="1:2">
      <c r="A32" s="130" t="s">
        <v>1203</v>
      </c>
      <c r="B32" s="123"/>
    </row>
    <row r="33" ht="18.75" customHeight="1" spans="1:2">
      <c r="A33" s="130" t="s">
        <v>1204</v>
      </c>
      <c r="B33" s="131">
        <v>1000</v>
      </c>
    </row>
    <row r="34" ht="18.75" customHeight="1" spans="1:2">
      <c r="A34" s="130" t="s">
        <v>1205</v>
      </c>
      <c r="B34" s="123"/>
    </row>
    <row r="35" ht="18.75" customHeight="1" spans="1:2">
      <c r="A35" s="130" t="s">
        <v>1206</v>
      </c>
      <c r="B35" s="131">
        <v>20000</v>
      </c>
    </row>
    <row r="36" ht="18.75" customHeight="1" spans="1:2">
      <c r="A36" s="130" t="s">
        <v>1207</v>
      </c>
      <c r="B36" s="123"/>
    </row>
    <row r="37" ht="18.75" customHeight="1" spans="1:2">
      <c r="A37" s="132" t="s">
        <v>1127</v>
      </c>
      <c r="B37" s="132">
        <v>141500</v>
      </c>
    </row>
  </sheetData>
  <mergeCells count="1">
    <mergeCell ref="A2:B2"/>
  </mergeCells>
  <printOptions horizontalCentered="1"/>
  <pageMargins left="0.75" right="0.75" top="0.98" bottom="0.59" header="0.51" footer="0.51"/>
  <pageSetup paperSize="9" orientation="portrait" horizontalDpi="600" verticalDpi="600"/>
  <headerFooter alignWithMargins="0" scaleWithDoc="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0"/>
  <sheetViews>
    <sheetView zoomScaleSheetLayoutView="60" topLeftCell="A19" workbookViewId="0">
      <selection activeCell="A5" sqref="$A5:$XFD7"/>
    </sheetView>
  </sheetViews>
  <sheetFormatPr defaultColWidth="8.75" defaultRowHeight="15.6" outlineLevelCol="1"/>
  <cols>
    <col min="1" max="1" width="53.375" style="104" customWidth="1"/>
    <col min="2" max="2" width="25.25" style="105" customWidth="1"/>
    <col min="3" max="32" width="9" style="105"/>
    <col min="33" max="16384" width="8.75" style="105"/>
  </cols>
  <sheetData>
    <row r="1" spans="1:1">
      <c r="A1" s="104" t="s">
        <v>1208</v>
      </c>
    </row>
    <row r="2" ht="30" customHeight="1" spans="1:2">
      <c r="A2" s="113" t="s">
        <v>1209</v>
      </c>
      <c r="B2" s="113"/>
    </row>
    <row r="3" ht="17.25" customHeight="1" spans="1:2">
      <c r="A3" s="114"/>
      <c r="B3" s="108" t="s">
        <v>1210</v>
      </c>
    </row>
    <row r="4" s="103" customFormat="1" ht="17.25" customHeight="1" spans="1:2">
      <c r="A4" s="115" t="s">
        <v>1174</v>
      </c>
      <c r="B4" s="115" t="s">
        <v>1211</v>
      </c>
    </row>
    <row r="5" ht="17" customHeight="1" spans="1:2">
      <c r="A5" s="116" t="s">
        <v>1212</v>
      </c>
      <c r="B5" s="117">
        <v>95</v>
      </c>
    </row>
    <row r="6" ht="17" customHeight="1" spans="1:2">
      <c r="A6" s="118" t="s">
        <v>1213</v>
      </c>
      <c r="B6" s="117">
        <v>5</v>
      </c>
    </row>
    <row r="7" ht="17" customHeight="1" spans="1:2">
      <c r="A7" s="118" t="s">
        <v>1214</v>
      </c>
      <c r="B7" s="117"/>
    </row>
    <row r="8" ht="18.75" customHeight="1" spans="1:2">
      <c r="A8" s="118" t="s">
        <v>1215</v>
      </c>
      <c r="B8" s="117"/>
    </row>
    <row r="9" ht="18.75" customHeight="1" spans="1:2">
      <c r="A9" s="118" t="s">
        <v>1216</v>
      </c>
      <c r="B9" s="117"/>
    </row>
    <row r="10" ht="18.75" customHeight="1" spans="1:2">
      <c r="A10" s="118" t="s">
        <v>1217</v>
      </c>
      <c r="B10" s="117"/>
    </row>
    <row r="11" ht="18.75" customHeight="1" spans="1:2">
      <c r="A11" s="118" t="s">
        <v>1218</v>
      </c>
      <c r="B11" s="117">
        <v>90</v>
      </c>
    </row>
    <row r="12" ht="18.75" customHeight="1" spans="1:2">
      <c r="A12" s="116" t="s">
        <v>1219</v>
      </c>
      <c r="B12" s="117">
        <v>2798</v>
      </c>
    </row>
    <row r="13" ht="18.75" customHeight="1" spans="1:2">
      <c r="A13" s="118" t="s">
        <v>1220</v>
      </c>
      <c r="B13" s="117">
        <v>2798</v>
      </c>
    </row>
    <row r="14" ht="18.75" customHeight="1" spans="1:2">
      <c r="A14" s="118" t="s">
        <v>1221</v>
      </c>
      <c r="B14" s="117"/>
    </row>
    <row r="15" ht="18.75" customHeight="1" spans="1:2">
      <c r="A15" s="118" t="s">
        <v>1222</v>
      </c>
      <c r="B15" s="117"/>
    </row>
    <row r="16" ht="34.5" customHeight="1" spans="1:2">
      <c r="A16" s="118" t="s">
        <v>1223</v>
      </c>
      <c r="B16" s="117">
        <v>2798</v>
      </c>
    </row>
    <row r="17" ht="18.75" customHeight="1" spans="1:2">
      <c r="A17" s="119" t="s">
        <v>1224</v>
      </c>
      <c r="B17" s="117"/>
    </row>
    <row r="18" ht="18.75" customHeight="1" spans="1:2">
      <c r="A18" s="118" t="s">
        <v>1221</v>
      </c>
      <c r="B18" s="117"/>
    </row>
    <row r="19" ht="18.75" customHeight="1" spans="1:2">
      <c r="A19" s="118" t="s">
        <v>1222</v>
      </c>
      <c r="B19" s="117"/>
    </row>
    <row r="20" ht="18.75" customHeight="1" spans="1:2">
      <c r="A20" s="120" t="s">
        <v>1225</v>
      </c>
      <c r="B20" s="117"/>
    </row>
    <row r="21" ht="30" customHeight="1" spans="1:2">
      <c r="A21" s="116" t="s">
        <v>1226</v>
      </c>
      <c r="B21" s="117">
        <v>69200</v>
      </c>
    </row>
    <row r="22" ht="18.75" customHeight="1" spans="1:2">
      <c r="A22" s="121" t="s">
        <v>1227</v>
      </c>
      <c r="B22" s="117">
        <v>68000</v>
      </c>
    </row>
    <row r="23" ht="18.75" customHeight="1" spans="1:2">
      <c r="A23" s="120" t="s">
        <v>1228</v>
      </c>
      <c r="B23" s="117"/>
    </row>
    <row r="24" ht="18.75" customHeight="1" spans="1:2">
      <c r="A24" s="120" t="s">
        <v>1229</v>
      </c>
      <c r="B24" s="117"/>
    </row>
    <row r="25" ht="18.75" customHeight="1" spans="1:2">
      <c r="A25" s="120" t="s">
        <v>1230</v>
      </c>
      <c r="B25" s="117"/>
    </row>
    <row r="26" ht="18.75" customHeight="1" spans="1:2">
      <c r="A26" s="120" t="s">
        <v>1231</v>
      </c>
      <c r="B26" s="117"/>
    </row>
    <row r="27" ht="18.75" customHeight="1" spans="1:2">
      <c r="A27" s="120" t="s">
        <v>1232</v>
      </c>
      <c r="B27" s="117"/>
    </row>
    <row r="28" ht="18.75" customHeight="1" spans="1:2">
      <c r="A28" s="120" t="s">
        <v>1233</v>
      </c>
      <c r="B28" s="117"/>
    </row>
    <row r="29" ht="18.75" customHeight="1" spans="1:2">
      <c r="A29" s="120" t="s">
        <v>1234</v>
      </c>
      <c r="B29" s="117"/>
    </row>
    <row r="30" ht="18.75" customHeight="1" spans="1:2">
      <c r="A30" s="120" t="s">
        <v>1235</v>
      </c>
      <c r="B30" s="117"/>
    </row>
    <row r="31" ht="18.75" customHeight="1" spans="1:2">
      <c r="A31" s="120" t="s">
        <v>1236</v>
      </c>
      <c r="B31" s="117"/>
    </row>
    <row r="32" ht="18.75" customHeight="1" spans="1:2">
      <c r="A32" s="120" t="s">
        <v>1237</v>
      </c>
      <c r="B32" s="117"/>
    </row>
    <row r="33" ht="18.75" customHeight="1" spans="1:2">
      <c r="A33" s="120" t="s">
        <v>917</v>
      </c>
      <c r="B33" s="117"/>
    </row>
    <row r="34" ht="18.75" customHeight="1" spans="1:2">
      <c r="A34" s="120" t="s">
        <v>1238</v>
      </c>
      <c r="B34" s="117"/>
    </row>
    <row r="35" ht="18.75" customHeight="1" spans="1:2">
      <c r="A35" s="116" t="s">
        <v>1239</v>
      </c>
      <c r="B35" s="117"/>
    </row>
    <row r="36" ht="18.75" customHeight="1" spans="1:2">
      <c r="A36" s="120" t="s">
        <v>1240</v>
      </c>
      <c r="B36" s="117"/>
    </row>
    <row r="37" ht="18.75" customHeight="1" spans="1:2">
      <c r="A37" s="120" t="s">
        <v>1241</v>
      </c>
      <c r="B37" s="117"/>
    </row>
    <row r="38" ht="18.75" customHeight="1" spans="1:2">
      <c r="A38" s="120" t="s">
        <v>1242</v>
      </c>
      <c r="B38" s="117"/>
    </row>
    <row r="39" ht="18.75" customHeight="1" spans="1:2">
      <c r="A39" s="120" t="s">
        <v>1243</v>
      </c>
      <c r="B39" s="117"/>
    </row>
    <row r="40" ht="18.75" customHeight="1" spans="1:2">
      <c r="A40" s="120" t="s">
        <v>1244</v>
      </c>
      <c r="B40" s="117"/>
    </row>
    <row r="41" ht="18.75" customHeight="1" spans="1:2">
      <c r="A41" s="116" t="s">
        <v>1245</v>
      </c>
      <c r="B41" s="117"/>
    </row>
    <row r="42" ht="18.75" customHeight="1" spans="1:2">
      <c r="A42" s="120" t="s">
        <v>1228</v>
      </c>
      <c r="B42" s="117"/>
    </row>
    <row r="43" ht="18.75" customHeight="1" spans="1:2">
      <c r="A43" s="120" t="s">
        <v>1229</v>
      </c>
      <c r="B43" s="117"/>
    </row>
    <row r="44" ht="18.75" customHeight="1" spans="1:2">
      <c r="A44" s="120" t="s">
        <v>1246</v>
      </c>
      <c r="B44" s="117"/>
    </row>
    <row r="45" ht="18.75" customHeight="1" spans="1:2">
      <c r="A45" s="116" t="s">
        <v>1247</v>
      </c>
      <c r="B45" s="117"/>
    </row>
    <row r="46" ht="18.75" customHeight="1" spans="1:2">
      <c r="A46" s="116" t="s">
        <v>1248</v>
      </c>
      <c r="B46" s="117">
        <v>500</v>
      </c>
    </row>
    <row r="47" ht="18.75" customHeight="1" spans="1:2">
      <c r="A47" s="120" t="s">
        <v>1240</v>
      </c>
      <c r="B47" s="117"/>
    </row>
    <row r="48" ht="18.75" customHeight="1" spans="1:2">
      <c r="A48" s="120" t="s">
        <v>1241</v>
      </c>
      <c r="B48" s="117"/>
    </row>
    <row r="49" ht="18.75" customHeight="1" spans="1:2">
      <c r="A49" s="120" t="s">
        <v>1242</v>
      </c>
      <c r="B49" s="122"/>
    </row>
    <row r="50" ht="18.75" customHeight="1" spans="1:2">
      <c r="A50" s="120" t="s">
        <v>1243</v>
      </c>
      <c r="B50" s="123"/>
    </row>
    <row r="51" ht="18.75" customHeight="1" spans="1:2">
      <c r="A51" s="120" t="s">
        <v>1249</v>
      </c>
      <c r="B51" s="123">
        <v>500</v>
      </c>
    </row>
    <row r="52" ht="18.75" customHeight="1" spans="1:2">
      <c r="A52" s="124" t="s">
        <v>1250</v>
      </c>
      <c r="B52" s="123">
        <v>700</v>
      </c>
    </row>
    <row r="53" ht="18.75" customHeight="1" spans="1:2">
      <c r="A53" s="118" t="s">
        <v>1251</v>
      </c>
      <c r="B53" s="123"/>
    </row>
    <row r="54" ht="18.75" customHeight="1" spans="1:2">
      <c r="A54" s="120" t="s">
        <v>1252</v>
      </c>
      <c r="B54" s="123"/>
    </row>
    <row r="55" ht="18.75" customHeight="1" spans="1:2">
      <c r="A55" s="120" t="s">
        <v>1253</v>
      </c>
      <c r="B55" s="123"/>
    </row>
    <row r="56" ht="18.75" customHeight="1" spans="1:2">
      <c r="A56" s="120" t="s">
        <v>1254</v>
      </c>
      <c r="B56" s="123"/>
    </row>
    <row r="57" ht="18.75" customHeight="1" spans="1:2">
      <c r="A57" s="120" t="s">
        <v>669</v>
      </c>
      <c r="B57" s="123"/>
    </row>
    <row r="58" ht="18.75" customHeight="1" spans="1:2">
      <c r="A58" s="120" t="s">
        <v>1255</v>
      </c>
      <c r="B58" s="123"/>
    </row>
    <row r="59" ht="18.75" customHeight="1" spans="1:2">
      <c r="A59" s="120" t="s">
        <v>1256</v>
      </c>
      <c r="B59" s="123"/>
    </row>
    <row r="60" ht="18.75" customHeight="1" spans="1:2">
      <c r="A60" s="120" t="s">
        <v>1257</v>
      </c>
      <c r="B60" s="123"/>
    </row>
    <row r="61" ht="18.75" customHeight="1" spans="1:2">
      <c r="A61" s="120" t="s">
        <v>1258</v>
      </c>
      <c r="B61" s="123"/>
    </row>
    <row r="62" ht="18.75" customHeight="1" spans="1:2">
      <c r="A62" s="120" t="s">
        <v>1259</v>
      </c>
      <c r="B62" s="123"/>
    </row>
    <row r="63" ht="18.75" customHeight="1" spans="1:2">
      <c r="A63" s="120" t="s">
        <v>1260</v>
      </c>
      <c r="B63" s="123"/>
    </row>
    <row r="64" ht="18.75" customHeight="1" spans="1:2">
      <c r="A64" s="120" t="s">
        <v>1261</v>
      </c>
      <c r="B64" s="123"/>
    </row>
    <row r="65" ht="18.75" customHeight="1" spans="1:2">
      <c r="A65" s="120" t="s">
        <v>1262</v>
      </c>
      <c r="B65" s="123"/>
    </row>
    <row r="66" ht="18.75" customHeight="1" spans="1:2">
      <c r="A66" s="120" t="s">
        <v>1263</v>
      </c>
      <c r="B66" s="123"/>
    </row>
    <row r="67" ht="18.75" customHeight="1" spans="1:2">
      <c r="A67" s="120" t="s">
        <v>1264</v>
      </c>
      <c r="B67" s="123"/>
    </row>
    <row r="68" ht="18.75" customHeight="1" spans="1:2">
      <c r="A68" s="120" t="s">
        <v>1265</v>
      </c>
      <c r="B68" s="123"/>
    </row>
    <row r="69" ht="18.75" customHeight="1" spans="1:2">
      <c r="A69" s="120" t="s">
        <v>1266</v>
      </c>
      <c r="B69" s="123"/>
    </row>
    <row r="70" ht="18.75" customHeight="1" spans="1:2">
      <c r="A70" s="118" t="s">
        <v>1267</v>
      </c>
      <c r="B70" s="123"/>
    </row>
    <row r="71" ht="18.75" customHeight="1" spans="1:2">
      <c r="A71" s="120" t="s">
        <v>1268</v>
      </c>
      <c r="B71" s="123"/>
    </row>
    <row r="72" ht="18.75" customHeight="1" spans="1:2">
      <c r="A72" s="120" t="s">
        <v>1269</v>
      </c>
      <c r="B72" s="123"/>
    </row>
    <row r="73" ht="18.75" customHeight="1" spans="1:2">
      <c r="A73" s="120" t="s">
        <v>1270</v>
      </c>
      <c r="B73" s="123"/>
    </row>
    <row r="74" ht="18.75" customHeight="1" spans="1:2">
      <c r="A74" s="120" t="s">
        <v>1271</v>
      </c>
      <c r="B74" s="123"/>
    </row>
    <row r="75" ht="18.75" customHeight="1" spans="1:2">
      <c r="A75" s="120" t="s">
        <v>1272</v>
      </c>
      <c r="B75" s="123"/>
    </row>
    <row r="76" ht="18.75" customHeight="1" spans="1:2">
      <c r="A76" s="120" t="s">
        <v>1273</v>
      </c>
      <c r="B76" s="123"/>
    </row>
    <row r="77" ht="18.75" customHeight="1" spans="1:2">
      <c r="A77" s="118" t="s">
        <v>1274</v>
      </c>
      <c r="B77" s="123">
        <v>11655</v>
      </c>
    </row>
    <row r="78" ht="18.75" customHeight="1" spans="1:2">
      <c r="A78" s="120" t="s">
        <v>1275</v>
      </c>
      <c r="B78" s="123">
        <v>10000</v>
      </c>
    </row>
    <row r="79" ht="18.75" customHeight="1" spans="1:2">
      <c r="A79" s="120" t="s">
        <v>1276</v>
      </c>
      <c r="B79" s="123"/>
    </row>
    <row r="80" ht="18.75" customHeight="1" spans="1:2">
      <c r="A80" s="120" t="s">
        <v>1277</v>
      </c>
      <c r="B80" s="123"/>
    </row>
    <row r="81" ht="18.75" customHeight="1" spans="1:2">
      <c r="A81" s="120" t="s">
        <v>1278</v>
      </c>
      <c r="B81" s="123"/>
    </row>
    <row r="82" ht="18.75" customHeight="1" spans="1:2">
      <c r="A82" s="120" t="s">
        <v>1279</v>
      </c>
      <c r="B82" s="123"/>
    </row>
    <row r="83" ht="18.75" customHeight="1" spans="1:2">
      <c r="A83" s="120" t="s">
        <v>1280</v>
      </c>
      <c r="B83" s="123"/>
    </row>
    <row r="84" ht="18.75" customHeight="1" spans="1:2">
      <c r="A84" s="120" t="s">
        <v>1281</v>
      </c>
      <c r="B84" s="123"/>
    </row>
    <row r="85" ht="18.75" customHeight="1" spans="1:2">
      <c r="A85" s="120" t="s">
        <v>1282</v>
      </c>
      <c r="B85" s="123"/>
    </row>
    <row r="86" ht="18.75" customHeight="1" spans="1:2">
      <c r="A86" s="120" t="s">
        <v>1283</v>
      </c>
      <c r="B86" s="123"/>
    </row>
    <row r="87" ht="18.75" customHeight="1" spans="1:2">
      <c r="A87" s="120" t="s">
        <v>1284</v>
      </c>
      <c r="B87" s="123"/>
    </row>
    <row r="88" ht="18.75" customHeight="1" spans="1:2">
      <c r="A88" s="120" t="s">
        <v>1285</v>
      </c>
      <c r="B88" s="123">
        <v>1655</v>
      </c>
    </row>
    <row r="89" ht="18.75" customHeight="1" spans="1:2">
      <c r="A89" s="120" t="s">
        <v>1286</v>
      </c>
      <c r="B89" s="123"/>
    </row>
    <row r="90" ht="18.75" customHeight="1" spans="1:2">
      <c r="A90" s="120" t="s">
        <v>1287</v>
      </c>
      <c r="B90" s="123"/>
    </row>
    <row r="91" ht="18.75" customHeight="1" spans="1:2">
      <c r="A91" s="120" t="s">
        <v>1288</v>
      </c>
      <c r="B91" s="123"/>
    </row>
    <row r="92" ht="18.75" customHeight="1" spans="1:2">
      <c r="A92" s="120" t="s">
        <v>1289</v>
      </c>
      <c r="B92" s="123"/>
    </row>
    <row r="93" ht="18.75" customHeight="1" spans="1:2">
      <c r="A93" s="120" t="s">
        <v>1290</v>
      </c>
      <c r="B93" s="123"/>
    </row>
    <row r="94" ht="18.75" customHeight="1" spans="1:2">
      <c r="A94" s="120" t="s">
        <v>1291</v>
      </c>
      <c r="B94" s="123"/>
    </row>
    <row r="95" ht="18.75" customHeight="1" spans="1:2">
      <c r="A95" s="120" t="s">
        <v>1292</v>
      </c>
      <c r="B95" s="123"/>
    </row>
    <row r="96" ht="18.75" customHeight="1" spans="1:2">
      <c r="A96" s="120" t="s">
        <v>1293</v>
      </c>
      <c r="B96" s="123"/>
    </row>
    <row r="97" ht="18.75" customHeight="1" spans="1:2">
      <c r="A97" s="120" t="s">
        <v>1294</v>
      </c>
      <c r="B97" s="123"/>
    </row>
    <row r="98" ht="18.75" customHeight="1" spans="1:2">
      <c r="A98" s="120" t="s">
        <v>1295</v>
      </c>
      <c r="B98" s="123">
        <v>1655</v>
      </c>
    </row>
    <row r="99" spans="1:2">
      <c r="A99" s="120" t="s">
        <v>1296</v>
      </c>
      <c r="B99" s="123"/>
    </row>
    <row r="100" spans="1:2">
      <c r="A100" s="125" t="s">
        <v>1018</v>
      </c>
      <c r="B100" s="126">
        <v>83748</v>
      </c>
    </row>
  </sheetData>
  <mergeCells count="1">
    <mergeCell ref="A2:B2"/>
  </mergeCells>
  <printOptions horizontalCentered="1"/>
  <pageMargins left="0.75" right="0.75" top="0.78" bottom="0.78" header="0.51" footer="0.51"/>
  <pageSetup paperSize="9" orientation="portrait" horizontalDpi="600" verticalDpi="600"/>
  <headerFooter alignWithMargins="0" scaleWithDoc="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0"/>
  <sheetViews>
    <sheetView zoomScaleSheetLayoutView="60" workbookViewId="0">
      <selection activeCell="D20" sqref="D20"/>
    </sheetView>
  </sheetViews>
  <sheetFormatPr defaultColWidth="8.75" defaultRowHeight="15.6" outlineLevelCol="1"/>
  <cols>
    <col min="1" max="1" width="54.5" style="104" customWidth="1"/>
    <col min="2" max="2" width="24.875" style="105" customWidth="1"/>
    <col min="3" max="32" width="9" style="105"/>
    <col min="33" max="16384" width="8.75" style="105"/>
  </cols>
  <sheetData>
    <row r="1" spans="1:1">
      <c r="A1" s="104" t="s">
        <v>1297</v>
      </c>
    </row>
    <row r="2" ht="34" customHeight="1" spans="1:2">
      <c r="A2" s="113" t="s">
        <v>1298</v>
      </c>
      <c r="B2" s="113"/>
    </row>
    <row r="3" ht="18.75" customHeight="1" spans="1:2">
      <c r="A3" s="114"/>
      <c r="B3" s="108" t="s">
        <v>1210</v>
      </c>
    </row>
    <row r="4" s="103" customFormat="1" ht="17.25" customHeight="1" spans="1:2">
      <c r="A4" s="115" t="s">
        <v>1174</v>
      </c>
      <c r="B4" s="115" t="s">
        <v>1211</v>
      </c>
    </row>
    <row r="5" ht="16.5" customHeight="1" spans="1:2">
      <c r="A5" s="116" t="s">
        <v>1212</v>
      </c>
      <c r="B5" s="117">
        <v>95</v>
      </c>
    </row>
    <row r="6" ht="18.75" customHeight="1" spans="1:2">
      <c r="A6" s="118" t="s">
        <v>1213</v>
      </c>
      <c r="B6" s="117">
        <v>5</v>
      </c>
    </row>
    <row r="7" ht="18.75" customHeight="1" spans="1:2">
      <c r="A7" s="118" t="s">
        <v>1214</v>
      </c>
      <c r="B7" s="117"/>
    </row>
    <row r="8" ht="18.75" customHeight="1" spans="1:2">
      <c r="A8" s="118" t="s">
        <v>1215</v>
      </c>
      <c r="B8" s="117"/>
    </row>
    <row r="9" ht="18.75" customHeight="1" spans="1:2">
      <c r="A9" s="118" t="s">
        <v>1216</v>
      </c>
      <c r="B9" s="117"/>
    </row>
    <row r="10" ht="18.75" customHeight="1" spans="1:2">
      <c r="A10" s="118" t="s">
        <v>1217</v>
      </c>
      <c r="B10" s="117"/>
    </row>
    <row r="11" ht="18.75" customHeight="1" spans="1:2">
      <c r="A11" s="118" t="s">
        <v>1218</v>
      </c>
      <c r="B11" s="117">
        <v>90</v>
      </c>
    </row>
    <row r="12" ht="18.75" customHeight="1" spans="1:2">
      <c r="A12" s="116" t="s">
        <v>1219</v>
      </c>
      <c r="B12" s="117">
        <v>2798</v>
      </c>
    </row>
    <row r="13" ht="18.75" customHeight="1" spans="1:2">
      <c r="A13" s="118" t="s">
        <v>1220</v>
      </c>
      <c r="B13" s="117">
        <v>2798</v>
      </c>
    </row>
    <row r="14" ht="18.75" customHeight="1" spans="1:2">
      <c r="A14" s="118" t="s">
        <v>1221</v>
      </c>
      <c r="B14" s="117"/>
    </row>
    <row r="15" ht="18.75" customHeight="1" spans="1:2">
      <c r="A15" s="118" t="s">
        <v>1222</v>
      </c>
      <c r="B15" s="117"/>
    </row>
    <row r="16" ht="34.5" customHeight="1" spans="1:2">
      <c r="A16" s="118" t="s">
        <v>1223</v>
      </c>
      <c r="B16" s="117">
        <v>2798</v>
      </c>
    </row>
    <row r="17" ht="18.75" customHeight="1" spans="1:2">
      <c r="A17" s="119" t="s">
        <v>1224</v>
      </c>
      <c r="B17" s="117"/>
    </row>
    <row r="18" ht="18.75" customHeight="1" spans="1:2">
      <c r="A18" s="118" t="s">
        <v>1221</v>
      </c>
      <c r="B18" s="117"/>
    </row>
    <row r="19" ht="18.75" customHeight="1" spans="1:2">
      <c r="A19" s="118" t="s">
        <v>1222</v>
      </c>
      <c r="B19" s="117"/>
    </row>
    <row r="20" ht="18.75" customHeight="1" spans="1:2">
      <c r="A20" s="120" t="s">
        <v>1225</v>
      </c>
      <c r="B20" s="117"/>
    </row>
    <row r="21" ht="30" customHeight="1" spans="1:2">
      <c r="A21" s="116" t="s">
        <v>1226</v>
      </c>
      <c r="B21" s="117">
        <v>69200</v>
      </c>
    </row>
    <row r="22" ht="18.75" customHeight="1" spans="1:2">
      <c r="A22" s="121" t="s">
        <v>1227</v>
      </c>
      <c r="B22" s="117">
        <v>68000</v>
      </c>
    </row>
    <row r="23" ht="18.75" customHeight="1" spans="1:2">
      <c r="A23" s="120" t="s">
        <v>1228</v>
      </c>
      <c r="B23" s="117"/>
    </row>
    <row r="24" ht="18.75" customHeight="1" spans="1:2">
      <c r="A24" s="120" t="s">
        <v>1229</v>
      </c>
      <c r="B24" s="117"/>
    </row>
    <row r="25" ht="18.75" customHeight="1" spans="1:2">
      <c r="A25" s="120" t="s">
        <v>1230</v>
      </c>
      <c r="B25" s="117"/>
    </row>
    <row r="26" ht="18.75" customHeight="1" spans="1:2">
      <c r="A26" s="120" t="s">
        <v>1231</v>
      </c>
      <c r="B26" s="117"/>
    </row>
    <row r="27" ht="18.75" customHeight="1" spans="1:2">
      <c r="A27" s="120" t="s">
        <v>1232</v>
      </c>
      <c r="B27" s="117"/>
    </row>
    <row r="28" ht="18.75" customHeight="1" spans="1:2">
      <c r="A28" s="120" t="s">
        <v>1233</v>
      </c>
      <c r="B28" s="117"/>
    </row>
    <row r="29" ht="18.75" customHeight="1" spans="1:2">
      <c r="A29" s="120" t="s">
        <v>1234</v>
      </c>
      <c r="B29" s="117"/>
    </row>
    <row r="30" ht="18.75" customHeight="1" spans="1:2">
      <c r="A30" s="120" t="s">
        <v>1235</v>
      </c>
      <c r="B30" s="117"/>
    </row>
    <row r="31" ht="18.75" customHeight="1" spans="1:2">
      <c r="A31" s="120" t="s">
        <v>1236</v>
      </c>
      <c r="B31" s="117"/>
    </row>
    <row r="32" ht="18.75" customHeight="1" spans="1:2">
      <c r="A32" s="120" t="s">
        <v>1237</v>
      </c>
      <c r="B32" s="117"/>
    </row>
    <row r="33" ht="18.75" customHeight="1" spans="1:2">
      <c r="A33" s="120" t="s">
        <v>917</v>
      </c>
      <c r="B33" s="117"/>
    </row>
    <row r="34" ht="18.75" customHeight="1" spans="1:2">
      <c r="A34" s="120" t="s">
        <v>1238</v>
      </c>
      <c r="B34" s="117"/>
    </row>
    <row r="35" ht="18.75" customHeight="1" spans="1:2">
      <c r="A35" s="116" t="s">
        <v>1239</v>
      </c>
      <c r="B35" s="117"/>
    </row>
    <row r="36" ht="18.75" customHeight="1" spans="1:2">
      <c r="A36" s="120" t="s">
        <v>1240</v>
      </c>
      <c r="B36" s="117"/>
    </row>
    <row r="37" ht="18.75" customHeight="1" spans="1:2">
      <c r="A37" s="120" t="s">
        <v>1241</v>
      </c>
      <c r="B37" s="117"/>
    </row>
    <row r="38" ht="18.75" customHeight="1" spans="1:2">
      <c r="A38" s="120" t="s">
        <v>1242</v>
      </c>
      <c r="B38" s="117"/>
    </row>
    <row r="39" ht="18.75" customHeight="1" spans="1:2">
      <c r="A39" s="120" t="s">
        <v>1243</v>
      </c>
      <c r="B39" s="117"/>
    </row>
    <row r="40" ht="18.75" customHeight="1" spans="1:2">
      <c r="A40" s="120" t="s">
        <v>1244</v>
      </c>
      <c r="B40" s="117"/>
    </row>
    <row r="41" ht="18.75" customHeight="1" spans="1:2">
      <c r="A41" s="116" t="s">
        <v>1245</v>
      </c>
      <c r="B41" s="117"/>
    </row>
    <row r="42" ht="18.75" customHeight="1" spans="1:2">
      <c r="A42" s="120" t="s">
        <v>1228</v>
      </c>
      <c r="B42" s="117"/>
    </row>
    <row r="43" ht="18.75" customHeight="1" spans="1:2">
      <c r="A43" s="120" t="s">
        <v>1229</v>
      </c>
      <c r="B43" s="117"/>
    </row>
    <row r="44" ht="18.75" customHeight="1" spans="1:2">
      <c r="A44" s="120" t="s">
        <v>1246</v>
      </c>
      <c r="B44" s="117"/>
    </row>
    <row r="45" ht="18.75" customHeight="1" spans="1:2">
      <c r="A45" s="116" t="s">
        <v>1247</v>
      </c>
      <c r="B45" s="117"/>
    </row>
    <row r="46" ht="18.75" customHeight="1" spans="1:2">
      <c r="A46" s="116" t="s">
        <v>1248</v>
      </c>
      <c r="B46" s="117">
        <v>500</v>
      </c>
    </row>
    <row r="47" ht="18.75" customHeight="1" spans="1:2">
      <c r="A47" s="120" t="s">
        <v>1240</v>
      </c>
      <c r="B47" s="117"/>
    </row>
    <row r="48" ht="18.75" customHeight="1" spans="1:2">
      <c r="A48" s="120" t="s">
        <v>1241</v>
      </c>
      <c r="B48" s="117"/>
    </row>
    <row r="49" ht="18.75" customHeight="1" spans="1:2">
      <c r="A49" s="120" t="s">
        <v>1242</v>
      </c>
      <c r="B49" s="122"/>
    </row>
    <row r="50" ht="18.75" customHeight="1" spans="1:2">
      <c r="A50" s="120" t="s">
        <v>1243</v>
      </c>
      <c r="B50" s="123"/>
    </row>
    <row r="51" ht="18.75" customHeight="1" spans="1:2">
      <c r="A51" s="120" t="s">
        <v>1249</v>
      </c>
      <c r="B51" s="123">
        <v>500</v>
      </c>
    </row>
    <row r="52" ht="18.75" customHeight="1" spans="1:2">
      <c r="A52" s="124" t="s">
        <v>1250</v>
      </c>
      <c r="B52" s="123">
        <v>700</v>
      </c>
    </row>
    <row r="53" ht="18.75" customHeight="1" spans="1:2">
      <c r="A53" s="118" t="s">
        <v>1251</v>
      </c>
      <c r="B53" s="123"/>
    </row>
    <row r="54" ht="18.75" customHeight="1" spans="1:2">
      <c r="A54" s="120" t="s">
        <v>1252</v>
      </c>
      <c r="B54" s="123"/>
    </row>
    <row r="55" ht="18.75" customHeight="1" spans="1:2">
      <c r="A55" s="120" t="s">
        <v>1253</v>
      </c>
      <c r="B55" s="123"/>
    </row>
    <row r="56" ht="18.75" customHeight="1" spans="1:2">
      <c r="A56" s="120" t="s">
        <v>1254</v>
      </c>
      <c r="B56" s="123"/>
    </row>
    <row r="57" ht="18.75" customHeight="1" spans="1:2">
      <c r="A57" s="120" t="s">
        <v>669</v>
      </c>
      <c r="B57" s="123"/>
    </row>
    <row r="58" ht="18.75" customHeight="1" spans="1:2">
      <c r="A58" s="120" t="s">
        <v>1255</v>
      </c>
      <c r="B58" s="123"/>
    </row>
    <row r="59" ht="18.75" customHeight="1" spans="1:2">
      <c r="A59" s="120" t="s">
        <v>1256</v>
      </c>
      <c r="B59" s="123"/>
    </row>
    <row r="60" ht="18.75" customHeight="1" spans="1:2">
      <c r="A60" s="120" t="s">
        <v>1257</v>
      </c>
      <c r="B60" s="123"/>
    </row>
    <row r="61" ht="18.75" customHeight="1" spans="1:2">
      <c r="A61" s="120" t="s">
        <v>1258</v>
      </c>
      <c r="B61" s="123"/>
    </row>
    <row r="62" ht="18.75" customHeight="1" spans="1:2">
      <c r="A62" s="120" t="s">
        <v>1259</v>
      </c>
      <c r="B62" s="123"/>
    </row>
    <row r="63" ht="18.75" customHeight="1" spans="1:2">
      <c r="A63" s="120" t="s">
        <v>1260</v>
      </c>
      <c r="B63" s="123"/>
    </row>
    <row r="64" ht="18.75" customHeight="1" spans="1:2">
      <c r="A64" s="120" t="s">
        <v>1261</v>
      </c>
      <c r="B64" s="123"/>
    </row>
    <row r="65" ht="18.75" customHeight="1" spans="1:2">
      <c r="A65" s="120" t="s">
        <v>1262</v>
      </c>
      <c r="B65" s="123"/>
    </row>
    <row r="66" ht="18.75" customHeight="1" spans="1:2">
      <c r="A66" s="120" t="s">
        <v>1263</v>
      </c>
      <c r="B66" s="123"/>
    </row>
    <row r="67" ht="18.75" customHeight="1" spans="1:2">
      <c r="A67" s="120" t="s">
        <v>1264</v>
      </c>
      <c r="B67" s="123"/>
    </row>
    <row r="68" ht="18.75" customHeight="1" spans="1:2">
      <c r="A68" s="120" t="s">
        <v>1265</v>
      </c>
      <c r="B68" s="123"/>
    </row>
    <row r="69" ht="18.75" customHeight="1" spans="1:2">
      <c r="A69" s="120" t="s">
        <v>1266</v>
      </c>
      <c r="B69" s="123"/>
    </row>
    <row r="70" ht="18.75" customHeight="1" spans="1:2">
      <c r="A70" s="118" t="s">
        <v>1267</v>
      </c>
      <c r="B70" s="123"/>
    </row>
    <row r="71" ht="18.75" customHeight="1" spans="1:2">
      <c r="A71" s="120" t="s">
        <v>1268</v>
      </c>
      <c r="B71" s="123"/>
    </row>
    <row r="72" ht="18.75" customHeight="1" spans="1:2">
      <c r="A72" s="120" t="s">
        <v>1269</v>
      </c>
      <c r="B72" s="123"/>
    </row>
    <row r="73" ht="18.75" customHeight="1" spans="1:2">
      <c r="A73" s="120" t="s">
        <v>1270</v>
      </c>
      <c r="B73" s="123"/>
    </row>
    <row r="74" ht="18.75" customHeight="1" spans="1:2">
      <c r="A74" s="120" t="s">
        <v>1271</v>
      </c>
      <c r="B74" s="123"/>
    </row>
    <row r="75" ht="18.75" customHeight="1" spans="1:2">
      <c r="A75" s="120" t="s">
        <v>1272</v>
      </c>
      <c r="B75" s="123"/>
    </row>
    <row r="76" ht="18.75" customHeight="1" spans="1:2">
      <c r="A76" s="120" t="s">
        <v>1273</v>
      </c>
      <c r="B76" s="123"/>
    </row>
    <row r="77" ht="18.75" customHeight="1" spans="1:2">
      <c r="A77" s="118" t="s">
        <v>1274</v>
      </c>
      <c r="B77" s="123">
        <v>11655</v>
      </c>
    </row>
    <row r="78" ht="18.75" customHeight="1" spans="1:2">
      <c r="A78" s="120" t="s">
        <v>1275</v>
      </c>
      <c r="B78" s="123">
        <v>10000</v>
      </c>
    </row>
    <row r="79" ht="18.75" customHeight="1" spans="1:2">
      <c r="A79" s="120" t="s">
        <v>1276</v>
      </c>
      <c r="B79" s="123"/>
    </row>
    <row r="80" ht="18.75" customHeight="1" spans="1:2">
      <c r="A80" s="120" t="s">
        <v>1277</v>
      </c>
      <c r="B80" s="123"/>
    </row>
    <row r="81" ht="18.75" customHeight="1" spans="1:2">
      <c r="A81" s="120" t="s">
        <v>1278</v>
      </c>
      <c r="B81" s="123"/>
    </row>
    <row r="82" ht="18.75" customHeight="1" spans="1:2">
      <c r="A82" s="120" t="s">
        <v>1279</v>
      </c>
      <c r="B82" s="123"/>
    </row>
    <row r="83" ht="18.75" customHeight="1" spans="1:2">
      <c r="A83" s="120" t="s">
        <v>1280</v>
      </c>
      <c r="B83" s="123"/>
    </row>
    <row r="84" ht="18.75" customHeight="1" spans="1:2">
      <c r="A84" s="120" t="s">
        <v>1281</v>
      </c>
      <c r="B84" s="123"/>
    </row>
    <row r="85" ht="18.75" customHeight="1" spans="1:2">
      <c r="A85" s="120" t="s">
        <v>1282</v>
      </c>
      <c r="B85" s="123"/>
    </row>
    <row r="86" ht="18.75" customHeight="1" spans="1:2">
      <c r="A86" s="120" t="s">
        <v>1283</v>
      </c>
      <c r="B86" s="123"/>
    </row>
    <row r="87" ht="18.75" customHeight="1" spans="1:2">
      <c r="A87" s="120" t="s">
        <v>1284</v>
      </c>
      <c r="B87" s="123"/>
    </row>
    <row r="88" ht="18.75" customHeight="1" spans="1:2">
      <c r="A88" s="120" t="s">
        <v>1285</v>
      </c>
      <c r="B88" s="123">
        <v>1655</v>
      </c>
    </row>
    <row r="89" ht="18.75" customHeight="1" spans="1:2">
      <c r="A89" s="120" t="s">
        <v>1286</v>
      </c>
      <c r="B89" s="123"/>
    </row>
    <row r="90" ht="18.75" customHeight="1" spans="1:2">
      <c r="A90" s="120" t="s">
        <v>1287</v>
      </c>
      <c r="B90" s="123"/>
    </row>
    <row r="91" ht="18.75" customHeight="1" spans="1:2">
      <c r="A91" s="120" t="s">
        <v>1288</v>
      </c>
      <c r="B91" s="123"/>
    </row>
    <row r="92" ht="18.75" customHeight="1" spans="1:2">
      <c r="A92" s="120" t="s">
        <v>1289</v>
      </c>
      <c r="B92" s="123"/>
    </row>
    <row r="93" ht="18.75" customHeight="1" spans="1:2">
      <c r="A93" s="120" t="s">
        <v>1290</v>
      </c>
      <c r="B93" s="123"/>
    </row>
    <row r="94" ht="18.75" customHeight="1" spans="1:2">
      <c r="A94" s="120" t="s">
        <v>1291</v>
      </c>
      <c r="B94" s="123"/>
    </row>
    <row r="95" ht="18.75" customHeight="1" spans="1:2">
      <c r="A95" s="120" t="s">
        <v>1292</v>
      </c>
      <c r="B95" s="123"/>
    </row>
    <row r="96" ht="18.75" customHeight="1" spans="1:2">
      <c r="A96" s="120" t="s">
        <v>1293</v>
      </c>
      <c r="B96" s="123"/>
    </row>
    <row r="97" ht="18.75" customHeight="1" spans="1:2">
      <c r="A97" s="120" t="s">
        <v>1294</v>
      </c>
      <c r="B97" s="123"/>
    </row>
    <row r="98" ht="18.75" customHeight="1" spans="1:2">
      <c r="A98" s="120" t="s">
        <v>1295</v>
      </c>
      <c r="B98" s="123">
        <v>1655</v>
      </c>
    </row>
    <row r="99" spans="1:2">
      <c r="A99" s="120" t="s">
        <v>1296</v>
      </c>
      <c r="B99" s="123"/>
    </row>
    <row r="100" spans="1:2">
      <c r="A100" s="125" t="s">
        <v>1018</v>
      </c>
      <c r="B100" s="126">
        <f>B5+B12+B21+B53+B70+B77</f>
        <v>83748</v>
      </c>
    </row>
  </sheetData>
  <mergeCells count="1">
    <mergeCell ref="A2:B2"/>
  </mergeCells>
  <printOptions horizontalCentered="1"/>
  <pageMargins left="0.75" right="0.75" top="0.98" bottom="0.98" header="0.51" footer="0.51"/>
  <pageSetup paperSize="9" orientation="portrait" horizont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zoomScaleSheetLayoutView="60" workbookViewId="0">
      <selection activeCell="D41" sqref="D41"/>
    </sheetView>
  </sheetViews>
  <sheetFormatPr defaultColWidth="8.75" defaultRowHeight="15.6" outlineLevelCol="1"/>
  <cols>
    <col min="1" max="1" width="56.625" style="104" customWidth="1"/>
    <col min="2" max="2" width="21.875" style="105" customWidth="1"/>
    <col min="3" max="32" width="9" style="105"/>
    <col min="33" max="16384" width="8.75" style="105"/>
  </cols>
  <sheetData>
    <row r="1" spans="1:1">
      <c r="A1" s="104" t="s">
        <v>1299</v>
      </c>
    </row>
    <row r="2" s="103" customFormat="1" ht="24.75" customHeight="1" spans="1:2">
      <c r="A2" s="106" t="s">
        <v>1300</v>
      </c>
      <c r="B2" s="106"/>
    </row>
    <row r="3" ht="15.75" customHeight="1" spans="1:2">
      <c r="A3" s="107"/>
      <c r="B3" s="108" t="s">
        <v>2</v>
      </c>
    </row>
    <row r="4" ht="27" customHeight="1" spans="1:2">
      <c r="A4" s="109" t="s">
        <v>1301</v>
      </c>
      <c r="B4" s="110" t="s">
        <v>1302</v>
      </c>
    </row>
    <row r="5" ht="20.25" customHeight="1" spans="1:2">
      <c r="A5" s="111" t="s">
        <v>1212</v>
      </c>
      <c r="B5" s="112">
        <v>5</v>
      </c>
    </row>
    <row r="6" ht="20.25" customHeight="1" spans="1:2">
      <c r="A6" s="111" t="s">
        <v>1213</v>
      </c>
      <c r="B6" s="112">
        <v>5</v>
      </c>
    </row>
    <row r="7" ht="20.25" customHeight="1" spans="1:2">
      <c r="A7" s="111" t="s">
        <v>1219</v>
      </c>
      <c r="B7" s="112">
        <v>2798</v>
      </c>
    </row>
    <row r="8" ht="20.25" customHeight="1" spans="1:2">
      <c r="A8" s="111" t="s">
        <v>1220</v>
      </c>
      <c r="B8" s="112">
        <v>2798</v>
      </c>
    </row>
    <row r="9" ht="20.25" customHeight="1" spans="1:2">
      <c r="A9" s="111" t="s">
        <v>1224</v>
      </c>
      <c r="B9" s="112"/>
    </row>
    <row r="10" ht="20.25" customHeight="1" spans="1:2">
      <c r="A10" s="111" t="s">
        <v>1303</v>
      </c>
      <c r="B10" s="112"/>
    </row>
    <row r="11" ht="20.25" customHeight="1" spans="1:2">
      <c r="A11" s="111" t="s">
        <v>1304</v>
      </c>
      <c r="B11" s="112"/>
    </row>
    <row r="12" ht="20.25" customHeight="1" spans="1:2">
      <c r="A12" s="111" t="s">
        <v>1305</v>
      </c>
      <c r="B12" s="112"/>
    </row>
    <row r="13" ht="20.25" customHeight="1" spans="1:2">
      <c r="A13" s="111" t="s">
        <v>1306</v>
      </c>
      <c r="B13" s="112"/>
    </row>
    <row r="14" ht="20.25" customHeight="1" spans="1:2">
      <c r="A14" s="111" t="s">
        <v>1227</v>
      </c>
      <c r="B14" s="112"/>
    </row>
    <row r="15" ht="20.25" customHeight="1" spans="1:2">
      <c r="A15" s="111" t="s">
        <v>1239</v>
      </c>
      <c r="B15" s="112"/>
    </row>
    <row r="16" ht="20.25" customHeight="1" spans="1:2">
      <c r="A16" s="111" t="s">
        <v>1245</v>
      </c>
      <c r="B16" s="112"/>
    </row>
    <row r="17" ht="20.25" customHeight="1" spans="1:2">
      <c r="A17" s="111" t="s">
        <v>1247</v>
      </c>
      <c r="B17" s="112"/>
    </row>
    <row r="18" ht="20.25" customHeight="1" spans="1:2">
      <c r="A18" s="111" t="s">
        <v>1248</v>
      </c>
      <c r="B18" s="112"/>
    </row>
    <row r="19" ht="20.25" customHeight="1" spans="1:2">
      <c r="A19" s="111" t="s">
        <v>1307</v>
      </c>
      <c r="B19" s="112"/>
    </row>
    <row r="20" ht="20.25" customHeight="1" spans="1:2">
      <c r="A20" s="111" t="s">
        <v>1308</v>
      </c>
      <c r="B20" s="112"/>
    </row>
    <row r="21" ht="20.25" customHeight="1" spans="1:2">
      <c r="A21" s="111" t="s">
        <v>1309</v>
      </c>
      <c r="B21" s="112"/>
    </row>
    <row r="22" ht="20.25" customHeight="1" spans="1:2">
      <c r="A22" s="111" t="s">
        <v>1310</v>
      </c>
      <c r="B22" s="112"/>
    </row>
    <row r="23" ht="20.25" customHeight="1" spans="1:2">
      <c r="A23" s="111" t="s">
        <v>1311</v>
      </c>
      <c r="B23" s="112"/>
    </row>
    <row r="24" ht="20.25" customHeight="1" spans="1:2">
      <c r="A24" s="111" t="s">
        <v>1312</v>
      </c>
      <c r="B24" s="112"/>
    </row>
    <row r="25" ht="20.25" customHeight="1" spans="1:2">
      <c r="A25" s="111" t="s">
        <v>1313</v>
      </c>
      <c r="B25" s="112"/>
    </row>
    <row r="26" ht="20.25" customHeight="1" spans="1:2">
      <c r="A26" s="111" t="s">
        <v>1314</v>
      </c>
      <c r="B26" s="112"/>
    </row>
    <row r="27" ht="20.25" customHeight="1" spans="1:2">
      <c r="A27" s="111" t="s">
        <v>1315</v>
      </c>
      <c r="B27" s="112"/>
    </row>
    <row r="28" ht="20.25" customHeight="1" spans="1:2">
      <c r="A28" s="111" t="s">
        <v>1316</v>
      </c>
      <c r="B28" s="112"/>
    </row>
    <row r="29" ht="20.25" customHeight="1" spans="1:2">
      <c r="A29" s="111" t="s">
        <v>1317</v>
      </c>
      <c r="B29" s="112"/>
    </row>
    <row r="30" ht="20.25" customHeight="1" spans="1:2">
      <c r="A30" s="111" t="s">
        <v>1318</v>
      </c>
      <c r="B30" s="112"/>
    </row>
    <row r="31" ht="20.25" customHeight="1" spans="1:2">
      <c r="A31" s="111" t="s">
        <v>1319</v>
      </c>
      <c r="B31" s="112"/>
    </row>
    <row r="32" ht="20.25" customHeight="1" spans="1:2">
      <c r="A32" s="111" t="s">
        <v>1320</v>
      </c>
      <c r="B32" s="112"/>
    </row>
    <row r="33" ht="20.25" customHeight="1" spans="1:2">
      <c r="A33" s="111" t="s">
        <v>1252</v>
      </c>
      <c r="B33" s="112"/>
    </row>
    <row r="34" ht="20.25" customHeight="1" spans="1:2">
      <c r="A34" s="111" t="s">
        <v>1258</v>
      </c>
      <c r="B34" s="112"/>
    </row>
    <row r="35" ht="20.25" customHeight="1" spans="1:2">
      <c r="A35" s="111" t="s">
        <v>1264</v>
      </c>
      <c r="B35" s="112"/>
    </row>
    <row r="36" ht="20.25" customHeight="1" spans="1:2">
      <c r="A36" s="111" t="s">
        <v>1265</v>
      </c>
      <c r="B36" s="112"/>
    </row>
    <row r="37" ht="20.25" customHeight="1" spans="1:2">
      <c r="A37" s="111" t="s">
        <v>1266</v>
      </c>
      <c r="B37" s="112"/>
    </row>
    <row r="38" ht="20.25" customHeight="1" spans="1:2">
      <c r="A38" s="111" t="s">
        <v>1321</v>
      </c>
      <c r="B38" s="112">
        <v>90</v>
      </c>
    </row>
    <row r="39" ht="20.25" customHeight="1" spans="1:2">
      <c r="A39" s="111" t="s">
        <v>1268</v>
      </c>
      <c r="B39" s="112">
        <v>90</v>
      </c>
    </row>
    <row r="40" ht="20.25" customHeight="1" spans="1:2">
      <c r="A40" s="111" t="s">
        <v>1322</v>
      </c>
      <c r="B40" s="112">
        <v>1367</v>
      </c>
    </row>
    <row r="41" ht="20.25" customHeight="1" spans="1:2">
      <c r="A41" s="111" t="s">
        <v>1275</v>
      </c>
      <c r="B41" s="112"/>
    </row>
    <row r="42" ht="20.25" customHeight="1" spans="1:2">
      <c r="A42" s="111" t="s">
        <v>1276</v>
      </c>
      <c r="B42" s="112"/>
    </row>
    <row r="43" ht="20.25" customHeight="1" spans="1:2">
      <c r="A43" s="111" t="s">
        <v>1285</v>
      </c>
      <c r="B43" s="112">
        <v>1367</v>
      </c>
    </row>
    <row r="44" ht="20.25" customHeight="1" spans="1:2">
      <c r="A44" s="111"/>
      <c r="B44" s="112"/>
    </row>
    <row r="45" ht="20.25" customHeight="1" spans="1:2">
      <c r="A45" s="111" t="s">
        <v>1323</v>
      </c>
      <c r="B45" s="112">
        <f>B5+B7+B38+B40</f>
        <v>4260</v>
      </c>
    </row>
  </sheetData>
  <mergeCells count="1">
    <mergeCell ref="A2:B2"/>
  </mergeCells>
  <printOptions horizontalCentered="1"/>
  <pageMargins left="0.75" right="0.75" top="0.98" bottom="0.78" header="0.51" footer="0.51"/>
  <pageSetup paperSize="9" orientation="portrait" horizontalDpi="600" verticalDpi="600"/>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1"/>
  <sheetViews>
    <sheetView zoomScaleSheetLayoutView="60" workbookViewId="0">
      <selection activeCell="A28" sqref="$A28:$XFD42"/>
    </sheetView>
  </sheetViews>
  <sheetFormatPr defaultColWidth="8.75" defaultRowHeight="15.6" outlineLevelCol="4"/>
  <cols>
    <col min="1" max="1" width="45.125" style="282" customWidth="1"/>
    <col min="2" max="2" width="37.375" style="282" customWidth="1"/>
    <col min="3" max="3" width="20.125" style="282" customWidth="1"/>
    <col min="4" max="32" width="9" style="282"/>
    <col min="33" max="16384" width="8.75" style="282"/>
  </cols>
  <sheetData>
    <row r="1" spans="1:1">
      <c r="A1" s="282" t="s">
        <v>36</v>
      </c>
    </row>
    <row r="2" ht="27" customHeight="1" spans="1:3">
      <c r="A2" s="283" t="s">
        <v>37</v>
      </c>
      <c r="B2" s="283"/>
      <c r="C2" s="284"/>
    </row>
    <row r="3" spans="2:2">
      <c r="B3" s="285" t="s">
        <v>2</v>
      </c>
    </row>
    <row r="4" ht="44.25" customHeight="1" spans="1:2">
      <c r="A4" s="286" t="s">
        <v>3</v>
      </c>
      <c r="B4" s="287" t="s">
        <v>4</v>
      </c>
    </row>
    <row r="5" s="281" customFormat="1" ht="17.25" customHeight="1" spans="1:2">
      <c r="A5" s="288" t="s">
        <v>5</v>
      </c>
      <c r="B5" s="289">
        <v>100029</v>
      </c>
    </row>
    <row r="6" s="281" customFormat="1" ht="17.25" customHeight="1" spans="1:2">
      <c r="A6" s="288" t="s">
        <v>6</v>
      </c>
      <c r="B6" s="289">
        <v>64029</v>
      </c>
    </row>
    <row r="7" ht="17.25" customHeight="1" spans="1:2">
      <c r="A7" s="290" t="s">
        <v>7</v>
      </c>
      <c r="B7" s="289">
        <v>20190</v>
      </c>
    </row>
    <row r="8" ht="17.25" customHeight="1" spans="1:2">
      <c r="A8" s="290" t="s">
        <v>8</v>
      </c>
      <c r="B8" s="289"/>
    </row>
    <row r="9" ht="17.25" customHeight="1" spans="1:2">
      <c r="A9" s="290" t="s">
        <v>9</v>
      </c>
      <c r="B9" s="289">
        <v>8900</v>
      </c>
    </row>
    <row r="10" ht="17.25" customHeight="1" spans="1:2">
      <c r="A10" s="290" t="s">
        <v>10</v>
      </c>
      <c r="B10" s="289">
        <v>1200</v>
      </c>
    </row>
    <row r="11" ht="17.25" customHeight="1" spans="1:2">
      <c r="A11" s="290" t="s">
        <v>11</v>
      </c>
      <c r="B11" s="289">
        <v>700</v>
      </c>
    </row>
    <row r="12" ht="17.25" customHeight="1" spans="1:2">
      <c r="A12" s="290" t="s">
        <v>12</v>
      </c>
      <c r="B12" s="289">
        <v>2700</v>
      </c>
    </row>
    <row r="13" ht="17.25" customHeight="1" spans="1:2">
      <c r="A13" s="290" t="s">
        <v>13</v>
      </c>
      <c r="B13" s="289">
        <v>1000</v>
      </c>
    </row>
    <row r="14" ht="17.25" customHeight="1" spans="1:2">
      <c r="A14" s="290" t="s">
        <v>14</v>
      </c>
      <c r="B14" s="289">
        <v>700</v>
      </c>
    </row>
    <row r="15" ht="17.25" customHeight="1" spans="1:2">
      <c r="A15" s="290" t="s">
        <v>15</v>
      </c>
      <c r="B15" s="289">
        <v>1500</v>
      </c>
    </row>
    <row r="16" ht="17.25" customHeight="1" spans="1:2">
      <c r="A16" s="290" t="s">
        <v>16</v>
      </c>
      <c r="B16" s="289">
        <v>11200</v>
      </c>
    </row>
    <row r="17" ht="17.25" customHeight="1" spans="1:2">
      <c r="A17" s="290" t="s">
        <v>17</v>
      </c>
      <c r="B17" s="289">
        <v>2109</v>
      </c>
    </row>
    <row r="18" ht="17.25" customHeight="1" spans="1:2">
      <c r="A18" s="290" t="s">
        <v>18</v>
      </c>
      <c r="B18" s="289">
        <v>2800</v>
      </c>
    </row>
    <row r="19" ht="17.25" customHeight="1" spans="1:2">
      <c r="A19" s="290" t="s">
        <v>19</v>
      </c>
      <c r="B19" s="289">
        <v>9580</v>
      </c>
    </row>
    <row r="20" ht="17.25" customHeight="1" spans="1:2">
      <c r="A20" s="290" t="s">
        <v>20</v>
      </c>
      <c r="B20" s="289">
        <v>1200</v>
      </c>
    </row>
    <row r="21" ht="17.25" customHeight="1" spans="1:2">
      <c r="A21" s="290" t="s">
        <v>21</v>
      </c>
      <c r="B21" s="289">
        <v>250</v>
      </c>
    </row>
    <row r="22" ht="17.25" customHeight="1" spans="1:2">
      <c r="A22" s="288" t="s">
        <v>22</v>
      </c>
      <c r="B22" s="289">
        <v>36000</v>
      </c>
    </row>
    <row r="23" ht="17.25" customHeight="1" spans="1:5">
      <c r="A23" s="290" t="s">
        <v>23</v>
      </c>
      <c r="B23" s="254">
        <v>6000</v>
      </c>
      <c r="E23" s="282" t="s">
        <v>38</v>
      </c>
    </row>
    <row r="24" ht="17.25" customHeight="1" spans="1:2">
      <c r="A24" s="290" t="s">
        <v>24</v>
      </c>
      <c r="B24" s="254">
        <v>4000</v>
      </c>
    </row>
    <row r="25" ht="17.25" customHeight="1" spans="1:2">
      <c r="A25" s="290" t="s">
        <v>25</v>
      </c>
      <c r="B25" s="254">
        <v>18200</v>
      </c>
    </row>
    <row r="26" ht="17.25" customHeight="1" spans="1:2">
      <c r="A26" s="290" t="s">
        <v>26</v>
      </c>
      <c r="B26" s="254">
        <v>5200</v>
      </c>
    </row>
    <row r="27" ht="17.25" customHeight="1" spans="1:2">
      <c r="A27" s="290" t="s">
        <v>27</v>
      </c>
      <c r="B27" s="254">
        <v>2600</v>
      </c>
    </row>
    <row r="28" ht="17.25" customHeight="1" spans="1:2">
      <c r="A28" s="288" t="s">
        <v>28</v>
      </c>
      <c r="B28" s="254">
        <v>48627.8571428571</v>
      </c>
    </row>
    <row r="29" ht="17.25" customHeight="1" spans="1:2">
      <c r="A29" s="290" t="s">
        <v>7</v>
      </c>
      <c r="B29" s="254">
        <v>26920</v>
      </c>
    </row>
    <row r="30" ht="17.25" customHeight="1" spans="1:2">
      <c r="A30" s="290" t="s">
        <v>29</v>
      </c>
      <c r="B30" s="254">
        <v>65</v>
      </c>
    </row>
    <row r="31" ht="17.25" customHeight="1" spans="1:2">
      <c r="A31" s="290" t="s">
        <v>9</v>
      </c>
      <c r="B31" s="254">
        <v>19071.4285714286</v>
      </c>
    </row>
    <row r="32" ht="17.25" customHeight="1" spans="1:2">
      <c r="A32" s="290" t="s">
        <v>10</v>
      </c>
      <c r="B32" s="254">
        <v>2571.42857142857</v>
      </c>
    </row>
    <row r="33" ht="17.25" customHeight="1" spans="1:2">
      <c r="A33" s="290" t="s">
        <v>30</v>
      </c>
      <c r="B33" s="289">
        <v>0</v>
      </c>
    </row>
    <row r="34" ht="17.25" customHeight="1" spans="1:2">
      <c r="A34" s="288" t="s">
        <v>31</v>
      </c>
      <c r="B34" s="289">
        <v>12041.9047619048</v>
      </c>
    </row>
    <row r="35" ht="17.25" customHeight="1" spans="1:2">
      <c r="A35" s="290" t="s">
        <v>7</v>
      </c>
      <c r="B35" s="254">
        <v>6730</v>
      </c>
    </row>
    <row r="36" ht="17.25" customHeight="1" spans="1:2">
      <c r="A36" s="290" t="s">
        <v>8</v>
      </c>
      <c r="B36" s="289">
        <v>0</v>
      </c>
    </row>
    <row r="37" ht="17.25" customHeight="1" spans="1:2">
      <c r="A37" s="290" t="s">
        <v>9</v>
      </c>
      <c r="B37" s="254">
        <v>3814.28571428571</v>
      </c>
    </row>
    <row r="38" ht="17.25" customHeight="1" spans="1:2">
      <c r="A38" s="290" t="s">
        <v>10</v>
      </c>
      <c r="B38" s="254">
        <v>514.285714285714</v>
      </c>
    </row>
    <row r="39" ht="17.25" customHeight="1" spans="1:2">
      <c r="A39" s="290" t="s">
        <v>32</v>
      </c>
      <c r="B39" s="254">
        <v>233.333333333333</v>
      </c>
    </row>
    <row r="40" spans="1:2">
      <c r="A40" s="290" t="s">
        <v>33</v>
      </c>
      <c r="B40" s="254">
        <v>642.857142857143</v>
      </c>
    </row>
    <row r="41" spans="1:2">
      <c r="A41" s="290" t="s">
        <v>34</v>
      </c>
      <c r="B41" s="289">
        <v>107.142857142857</v>
      </c>
    </row>
    <row r="42" ht="16.8" spans="1:2">
      <c r="A42" s="288" t="s">
        <v>35</v>
      </c>
      <c r="B42" s="289">
        <v>160698.761904762</v>
      </c>
    </row>
    <row r="47" spans="3:3">
      <c r="C47" s="281"/>
    </row>
    <row r="48" spans="3:3">
      <c r="C48" s="281"/>
    </row>
    <row r="49" spans="3:3">
      <c r="C49" s="281"/>
    </row>
    <row r="50" spans="3:3">
      <c r="C50" s="281"/>
    </row>
    <row r="51" spans="3:3">
      <c r="C51" s="281"/>
    </row>
  </sheetData>
  <mergeCells count="1">
    <mergeCell ref="A2:B2"/>
  </mergeCells>
  <printOptions horizontalCentered="1"/>
  <pageMargins left="0.75" right="0.75" top="1" bottom="1" header="0.5" footer="0.5"/>
  <pageSetup paperSize="9" scale="91" fitToWidth="0" orientation="portrait"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7" sqref="A7:D7"/>
    </sheetView>
  </sheetViews>
  <sheetFormatPr defaultColWidth="8.75" defaultRowHeight="15.6" outlineLevelRow="6" outlineLevelCol="3"/>
  <cols>
    <col min="1" max="1" width="37.75" customWidth="1"/>
    <col min="2" max="2" width="25.75" customWidth="1"/>
    <col min="3" max="3" width="26.5" customWidth="1"/>
    <col min="4" max="4" width="24.875" customWidth="1"/>
  </cols>
  <sheetData>
    <row r="1" spans="1:1">
      <c r="A1" t="s">
        <v>1324</v>
      </c>
    </row>
    <row r="2" ht="21.6" spans="1:4">
      <c r="A2" s="93" t="s">
        <v>1325</v>
      </c>
      <c r="B2" s="93"/>
      <c r="C2" s="93"/>
      <c r="D2" s="93"/>
    </row>
    <row r="3" spans="1:4">
      <c r="A3" s="94"/>
      <c r="B3" s="95"/>
      <c r="C3" s="95"/>
      <c r="D3" s="96" t="s">
        <v>2</v>
      </c>
    </row>
    <row r="4" ht="39" customHeight="1" spans="1:4">
      <c r="A4" s="97" t="s">
        <v>1108</v>
      </c>
      <c r="B4" s="97" t="s">
        <v>1109</v>
      </c>
      <c r="C4" s="97" t="s">
        <v>1110</v>
      </c>
      <c r="D4" s="97" t="s">
        <v>1326</v>
      </c>
    </row>
    <row r="5" ht="39" customHeight="1" spans="1:4">
      <c r="A5" s="98" t="s">
        <v>1115</v>
      </c>
      <c r="B5" s="99"/>
      <c r="C5" s="99"/>
      <c r="D5" s="100"/>
    </row>
    <row r="6" ht="39" customHeight="1" spans="1:4">
      <c r="A6" s="97" t="s">
        <v>1116</v>
      </c>
      <c r="B6" s="101"/>
      <c r="C6" s="101"/>
      <c r="D6" s="101"/>
    </row>
    <row r="7" ht="39" customHeight="1" spans="1:4">
      <c r="A7" s="102" t="s">
        <v>1327</v>
      </c>
      <c r="B7" s="102"/>
      <c r="C7" s="102"/>
      <c r="D7" s="102"/>
    </row>
  </sheetData>
  <mergeCells count="2">
    <mergeCell ref="A2:D2"/>
    <mergeCell ref="A7:D7"/>
  </mergeCells>
  <printOptions horizontalCentered="1"/>
  <pageMargins left="0.75" right="0.75" top="1" bottom="1"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zoomScaleSheetLayoutView="60" workbookViewId="0">
      <selection activeCell="A1" sqref="A1"/>
    </sheetView>
  </sheetViews>
  <sheetFormatPr defaultColWidth="8.75" defaultRowHeight="15.6" outlineLevelCol="1"/>
  <cols>
    <col min="1" max="1" width="40.5" style="2" customWidth="1"/>
    <col min="2" max="2" width="40.5" style="89" customWidth="1"/>
    <col min="3" max="32" width="9" style="2"/>
    <col min="33" max="16384" width="8.75" style="2"/>
  </cols>
  <sheetData>
    <row r="1" spans="1:1">
      <c r="A1" s="1" t="s">
        <v>1328</v>
      </c>
    </row>
    <row r="2" ht="30" customHeight="1" spans="1:2">
      <c r="A2" s="15" t="s">
        <v>1329</v>
      </c>
      <c r="B2" s="90"/>
    </row>
    <row r="3" ht="19.5" customHeight="1" spans="1:2">
      <c r="A3" s="4"/>
      <c r="B3" s="91" t="s">
        <v>2</v>
      </c>
    </row>
    <row r="4" ht="36" customHeight="1" spans="1:2">
      <c r="A4" s="6" t="s">
        <v>1330</v>
      </c>
      <c r="B4" s="8" t="s">
        <v>1331</v>
      </c>
    </row>
    <row r="5" ht="36" customHeight="1" spans="1:2">
      <c r="A5" s="7" t="s">
        <v>1332</v>
      </c>
      <c r="B5" s="92"/>
    </row>
    <row r="6" ht="36" customHeight="1" spans="1:2">
      <c r="A6" s="11" t="s">
        <v>1333</v>
      </c>
      <c r="B6" s="8"/>
    </row>
    <row r="7" ht="36" customHeight="1" spans="1:2">
      <c r="A7" s="10" t="s">
        <v>1334</v>
      </c>
      <c r="B7" s="9"/>
    </row>
    <row r="8" ht="36" customHeight="1" spans="1:2">
      <c r="A8" s="10" t="s">
        <v>1335</v>
      </c>
      <c r="B8" s="9">
        <v>150</v>
      </c>
    </row>
    <row r="9" ht="36" customHeight="1" spans="1:2">
      <c r="A9" s="10" t="s">
        <v>1336</v>
      </c>
      <c r="B9" s="9">
        <v>150</v>
      </c>
    </row>
    <row r="10" ht="36" customHeight="1" spans="1:2">
      <c r="A10" s="10" t="s">
        <v>1337</v>
      </c>
      <c r="B10" s="9"/>
    </row>
    <row r="11" ht="36" customHeight="1" spans="1:2">
      <c r="A11" s="10" t="s">
        <v>1338</v>
      </c>
      <c r="B11" s="9"/>
    </row>
    <row r="12" ht="36" customHeight="1" spans="1:2">
      <c r="A12" s="10"/>
      <c r="B12" s="9"/>
    </row>
    <row r="13" ht="36" customHeight="1" spans="1:2">
      <c r="A13" s="11" t="s">
        <v>1339</v>
      </c>
      <c r="B13" s="9">
        <v>150</v>
      </c>
    </row>
    <row r="14" ht="36" customHeight="1" spans="1:2">
      <c r="A14" s="11"/>
      <c r="B14" s="9"/>
    </row>
    <row r="15" ht="36" customHeight="1" spans="1:2">
      <c r="A15" s="12" t="s">
        <v>1340</v>
      </c>
      <c r="B15" s="13">
        <v>150</v>
      </c>
    </row>
    <row r="16" ht="26.25" customHeight="1" spans="2:2">
      <c r="B16" s="88"/>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zoomScaleSheetLayoutView="60" workbookViewId="0">
      <selection activeCell="A1" sqref="A1:B15"/>
    </sheetView>
  </sheetViews>
  <sheetFormatPr defaultColWidth="8.75" defaultRowHeight="15.6" outlineLevelCol="1"/>
  <cols>
    <col min="1" max="1" width="40.625" style="2" customWidth="1"/>
    <col min="2" max="2" width="38.75" style="2" customWidth="1"/>
    <col min="3" max="32" width="9" style="2"/>
    <col min="33" max="16384" width="8.75" style="2"/>
  </cols>
  <sheetData>
    <row r="1" spans="1:1">
      <c r="A1" s="1" t="s">
        <v>1341</v>
      </c>
    </row>
    <row r="2" ht="30" customHeight="1" spans="1:2">
      <c r="A2" s="15" t="s">
        <v>1342</v>
      </c>
      <c r="B2" s="15"/>
    </row>
    <row r="3" ht="19.5" customHeight="1" spans="1:2">
      <c r="A3" s="4"/>
      <c r="B3" s="5" t="s">
        <v>1343</v>
      </c>
    </row>
    <row r="4" ht="36" customHeight="1" spans="1:2">
      <c r="A4" s="6" t="s">
        <v>1344</v>
      </c>
      <c r="B4" s="6" t="s">
        <v>1331</v>
      </c>
    </row>
    <row r="5" ht="36" customHeight="1" spans="1:2">
      <c r="A5" s="7" t="s">
        <v>1345</v>
      </c>
      <c r="B5" s="6"/>
    </row>
    <row r="6" ht="36" customHeight="1" spans="1:2">
      <c r="A6" s="7" t="s">
        <v>1346</v>
      </c>
      <c r="B6" s="8"/>
    </row>
    <row r="7" ht="36" customHeight="1" spans="1:2">
      <c r="A7" s="7" t="s">
        <v>1347</v>
      </c>
      <c r="B7" s="8"/>
    </row>
    <row r="8" ht="36" customHeight="1" spans="1:2">
      <c r="A8" s="7" t="s">
        <v>1348</v>
      </c>
      <c r="B8" s="8"/>
    </row>
    <row r="9" ht="36" customHeight="1" spans="1:2">
      <c r="A9" s="7" t="s">
        <v>1349</v>
      </c>
      <c r="B9" s="8"/>
    </row>
    <row r="10" ht="36" customHeight="1" spans="1:2">
      <c r="A10" s="7" t="s">
        <v>1350</v>
      </c>
      <c r="B10" s="8"/>
    </row>
    <row r="11" ht="36" customHeight="1" spans="1:2">
      <c r="A11" s="7" t="s">
        <v>1351</v>
      </c>
      <c r="B11" s="9">
        <v>150</v>
      </c>
    </row>
    <row r="12" ht="36" customHeight="1" spans="1:2">
      <c r="A12" s="10"/>
      <c r="B12" s="9"/>
    </row>
    <row r="13" ht="36" customHeight="1" spans="1:2">
      <c r="A13" s="11" t="s">
        <v>1352</v>
      </c>
      <c r="B13" s="9">
        <v>150</v>
      </c>
    </row>
    <row r="14" ht="36" customHeight="1" spans="1:2">
      <c r="A14" s="11" t="s">
        <v>1353</v>
      </c>
      <c r="B14" s="9">
        <v>0</v>
      </c>
    </row>
    <row r="15" ht="36" customHeight="1" spans="1:2">
      <c r="A15" s="12" t="s">
        <v>1354</v>
      </c>
      <c r="B15" s="13">
        <v>150</v>
      </c>
    </row>
    <row r="16" ht="26.25" customHeight="1" spans="1:2">
      <c r="A16" s="87"/>
      <c r="B16" s="87"/>
    </row>
    <row r="17" spans="2:2">
      <c r="B17" s="88"/>
    </row>
  </sheetData>
  <mergeCells count="1">
    <mergeCell ref="A2:B2"/>
  </mergeCells>
  <pageMargins left="0.75" right="0.75" top="0.98" bottom="0.98" header="0.51" footer="0.51"/>
  <pageSetup paperSize="9" orientation="portrait" horizontalDpi="600" verticalDpi="600"/>
  <headerFooter alignWithMargins="0" scaleWithDoc="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zoomScaleSheetLayoutView="60" workbookViewId="0">
      <selection activeCell="A1" sqref="A1"/>
    </sheetView>
  </sheetViews>
  <sheetFormatPr defaultColWidth="8.75" defaultRowHeight="15.6"/>
  <cols>
    <col min="1" max="1" width="24.25" style="39" customWidth="1"/>
    <col min="2" max="6" width="10" style="39" customWidth="1"/>
    <col min="7" max="9" width="10" style="40" customWidth="1"/>
    <col min="10" max="10" width="10" style="39" customWidth="1"/>
    <col min="11" max="32" width="9" style="39"/>
    <col min="33" max="16384" width="8.75" style="39"/>
  </cols>
  <sheetData>
    <row r="1" spans="1:1">
      <c r="A1" s="74" t="s">
        <v>1355</v>
      </c>
    </row>
    <row r="2" s="38" customFormat="1" ht="15" customHeight="1" spans="1:10">
      <c r="A2" s="41"/>
      <c r="B2" s="42"/>
      <c r="C2" s="42"/>
      <c r="D2" s="42"/>
      <c r="E2" s="42"/>
      <c r="F2" s="42"/>
      <c r="G2" s="43"/>
      <c r="H2" s="43"/>
      <c r="I2" s="43"/>
      <c r="J2" s="84"/>
    </row>
    <row r="3" ht="21.75" customHeight="1" spans="1:10">
      <c r="A3" s="44" t="s">
        <v>1356</v>
      </c>
      <c r="B3" s="44"/>
      <c r="C3" s="44"/>
      <c r="D3" s="44"/>
      <c r="E3" s="44"/>
      <c r="F3" s="44"/>
      <c r="G3" s="44"/>
      <c r="H3" s="44"/>
      <c r="I3" s="44"/>
      <c r="J3" s="85"/>
    </row>
    <row r="4" ht="28.5" customHeight="1" spans="1:10">
      <c r="A4" s="45"/>
      <c r="B4" s="46"/>
      <c r="C4" s="46"/>
      <c r="D4" s="46"/>
      <c r="E4" s="46"/>
      <c r="F4" s="46"/>
      <c r="G4" s="48"/>
      <c r="H4" s="75"/>
      <c r="I4" s="72" t="s">
        <v>2</v>
      </c>
      <c r="J4" s="72"/>
    </row>
    <row r="5" ht="18" customHeight="1" spans="1:10">
      <c r="A5" s="49" t="s">
        <v>1357</v>
      </c>
      <c r="B5" s="50" t="s">
        <v>1358</v>
      </c>
      <c r="C5" s="51" t="s">
        <v>1359</v>
      </c>
      <c r="D5" s="52"/>
      <c r="E5" s="53"/>
      <c r="F5" s="54" t="s">
        <v>1360</v>
      </c>
      <c r="G5" s="55" t="s">
        <v>1361</v>
      </c>
      <c r="H5" s="56" t="s">
        <v>1362</v>
      </c>
      <c r="I5" s="56" t="s">
        <v>1363</v>
      </c>
      <c r="J5" s="73"/>
    </row>
    <row r="6" ht="43.5" customHeight="1" spans="1:10">
      <c r="A6" s="57"/>
      <c r="B6" s="57"/>
      <c r="C6" s="58" t="s">
        <v>1364</v>
      </c>
      <c r="D6" s="58" t="s">
        <v>1365</v>
      </c>
      <c r="E6" s="50" t="s">
        <v>1366</v>
      </c>
      <c r="F6" s="59"/>
      <c r="G6" s="55"/>
      <c r="H6" s="60"/>
      <c r="I6" s="60"/>
      <c r="J6" s="73"/>
    </row>
    <row r="7" ht="18" customHeight="1" spans="1:10">
      <c r="A7" s="76">
        <v>1</v>
      </c>
      <c r="B7" s="56">
        <v>2</v>
      </c>
      <c r="C7" s="56">
        <v>3</v>
      </c>
      <c r="D7" s="56">
        <v>4</v>
      </c>
      <c r="E7" s="56">
        <v>5</v>
      </c>
      <c r="F7" s="56">
        <v>6</v>
      </c>
      <c r="G7" s="55">
        <v>7</v>
      </c>
      <c r="H7" s="56">
        <v>10</v>
      </c>
      <c r="I7" s="56">
        <v>11</v>
      </c>
      <c r="J7" s="73"/>
    </row>
    <row r="8" ht="18" customHeight="1" spans="1:10">
      <c r="A8" s="68" t="s">
        <v>1367</v>
      </c>
      <c r="B8" s="66">
        <v>78134.3</v>
      </c>
      <c r="C8" s="66"/>
      <c r="D8" s="66">
        <v>1986</v>
      </c>
      <c r="E8" s="66">
        <v>74701.3</v>
      </c>
      <c r="F8" s="77"/>
      <c r="G8" s="78"/>
      <c r="H8" s="66"/>
      <c r="I8" s="66">
        <v>1447</v>
      </c>
      <c r="J8" s="73"/>
    </row>
    <row r="9" ht="18" customHeight="1" spans="1:10">
      <c r="A9" s="68" t="s">
        <v>1368</v>
      </c>
      <c r="B9" s="66">
        <v>96166.94</v>
      </c>
      <c r="C9" s="66"/>
      <c r="D9" s="66">
        <v>56645</v>
      </c>
      <c r="E9" s="66">
        <v>38485.94</v>
      </c>
      <c r="F9" s="66"/>
      <c r="G9" s="79"/>
      <c r="H9" s="66"/>
      <c r="I9" s="66">
        <v>1036</v>
      </c>
      <c r="J9" s="73"/>
    </row>
    <row r="10" ht="18" customHeight="1" spans="1:10">
      <c r="A10" s="68" t="s">
        <v>1369</v>
      </c>
      <c r="B10" s="66">
        <v>95582.94</v>
      </c>
      <c r="C10" s="66"/>
      <c r="D10" s="66">
        <v>56645</v>
      </c>
      <c r="E10" s="66">
        <v>38485.94</v>
      </c>
      <c r="F10" s="66"/>
      <c r="G10" s="79"/>
      <c r="H10" s="66"/>
      <c r="I10" s="66">
        <v>452</v>
      </c>
      <c r="J10" s="73"/>
    </row>
    <row r="11" ht="18" customHeight="1" spans="1:10">
      <c r="A11" s="80" t="s">
        <v>1370</v>
      </c>
      <c r="B11" s="66">
        <v>42893.29</v>
      </c>
      <c r="C11" s="66"/>
      <c r="D11" s="66">
        <v>32821</v>
      </c>
      <c r="E11" s="66">
        <v>9648.29</v>
      </c>
      <c r="F11" s="69"/>
      <c r="G11" s="79"/>
      <c r="H11" s="66"/>
      <c r="I11" s="66">
        <v>424</v>
      </c>
      <c r="J11" s="73"/>
    </row>
    <row r="12" ht="18" customHeight="1" spans="1:10">
      <c r="A12" s="80" t="s">
        <v>1371</v>
      </c>
      <c r="B12" s="66">
        <v>121</v>
      </c>
      <c r="C12" s="66"/>
      <c r="D12" s="66">
        <v>24</v>
      </c>
      <c r="E12" s="66">
        <v>93</v>
      </c>
      <c r="F12" s="69"/>
      <c r="G12" s="79"/>
      <c r="H12" s="66"/>
      <c r="I12" s="66">
        <v>4</v>
      </c>
      <c r="J12" s="73"/>
    </row>
    <row r="13" ht="18" customHeight="1" spans="1:10">
      <c r="A13" s="81" t="s">
        <v>1372</v>
      </c>
      <c r="B13" s="66">
        <v>51704.55</v>
      </c>
      <c r="C13" s="66"/>
      <c r="D13" s="66">
        <v>23000</v>
      </c>
      <c r="E13" s="66">
        <v>28704.55</v>
      </c>
      <c r="F13" s="66"/>
      <c r="G13" s="79"/>
      <c r="H13" s="66"/>
      <c r="I13" s="66"/>
      <c r="J13" s="73"/>
    </row>
    <row r="14" ht="18" customHeight="1" spans="1:10">
      <c r="A14" s="81" t="s">
        <v>1373</v>
      </c>
      <c r="B14" s="66">
        <v>1.1</v>
      </c>
      <c r="C14" s="66"/>
      <c r="D14" s="64"/>
      <c r="E14" s="66">
        <v>1.1</v>
      </c>
      <c r="F14" s="66"/>
      <c r="G14" s="79"/>
      <c r="H14" s="66"/>
      <c r="I14" s="66"/>
      <c r="J14" s="73"/>
    </row>
    <row r="15" ht="18" customHeight="1" spans="1:10">
      <c r="A15" s="67" t="s">
        <v>1374</v>
      </c>
      <c r="B15" s="66">
        <v>863</v>
      </c>
      <c r="C15" s="66"/>
      <c r="D15" s="66">
        <v>800</v>
      </c>
      <c r="E15" s="66">
        <v>39</v>
      </c>
      <c r="F15" s="66"/>
      <c r="G15" s="79"/>
      <c r="H15" s="66"/>
      <c r="I15" s="66">
        <v>24</v>
      </c>
      <c r="J15" s="73"/>
    </row>
    <row r="16" ht="18" customHeight="1" spans="1:10">
      <c r="A16" s="67" t="s">
        <v>1375</v>
      </c>
      <c r="B16" s="66">
        <v>584</v>
      </c>
      <c r="C16" s="66"/>
      <c r="D16" s="66"/>
      <c r="E16" s="66"/>
      <c r="F16" s="66"/>
      <c r="G16" s="82"/>
      <c r="H16" s="66"/>
      <c r="I16" s="66">
        <v>584</v>
      </c>
      <c r="J16" s="73"/>
    </row>
    <row r="17" ht="18" customHeight="1" spans="1:10">
      <c r="A17" s="67" t="s">
        <v>1376</v>
      </c>
      <c r="B17" s="66">
        <v>0</v>
      </c>
      <c r="C17" s="66"/>
      <c r="D17" s="66"/>
      <c r="E17" s="66"/>
      <c r="F17" s="66"/>
      <c r="G17" s="79"/>
      <c r="H17" s="66"/>
      <c r="I17" s="66"/>
      <c r="J17" s="73"/>
    </row>
    <row r="18" ht="69" customHeight="1" spans="1:10">
      <c r="A18" s="83" t="s">
        <v>1377</v>
      </c>
      <c r="B18" s="83"/>
      <c r="C18" s="83"/>
      <c r="D18" s="83"/>
      <c r="E18" s="83"/>
      <c r="F18" s="83"/>
      <c r="G18" s="83"/>
      <c r="H18" s="83"/>
      <c r="I18" s="83"/>
      <c r="J18" s="86"/>
    </row>
  </sheetData>
  <mergeCells count="9">
    <mergeCell ref="A3:I3"/>
    <mergeCell ref="C5:E5"/>
    <mergeCell ref="A18:I18"/>
    <mergeCell ref="A5:A6"/>
    <mergeCell ref="B5:B6"/>
    <mergeCell ref="F5:F6"/>
    <mergeCell ref="G5:G6"/>
    <mergeCell ref="H5:H6"/>
    <mergeCell ref="I5:I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zoomScaleSheetLayoutView="60" workbookViewId="0">
      <selection activeCell="I18" sqref="I18"/>
    </sheetView>
  </sheetViews>
  <sheetFormatPr defaultColWidth="8.75" defaultRowHeight="15.6"/>
  <cols>
    <col min="1" max="1" width="23.75" style="39" customWidth="1"/>
    <col min="2" max="2" width="14.375" style="39" customWidth="1"/>
    <col min="3" max="6" width="11" style="39" customWidth="1"/>
    <col min="7" max="9" width="11" style="40" customWidth="1"/>
    <col min="10" max="10" width="7.375" style="39" customWidth="1"/>
    <col min="11" max="11" width="21.75" style="39" customWidth="1"/>
    <col min="12" max="18" width="9" style="39"/>
    <col min="19" max="19" width="10.625" style="39" customWidth="1"/>
    <col min="20" max="32" width="9" style="39"/>
    <col min="33" max="16384" width="8.75" style="39"/>
  </cols>
  <sheetData>
    <row r="1" s="38" customFormat="1" ht="15" customHeight="1" spans="1:9">
      <c r="A1" s="41" t="s">
        <v>1378</v>
      </c>
      <c r="B1" s="42"/>
      <c r="C1" s="42"/>
      <c r="D1" s="42"/>
      <c r="E1" s="42"/>
      <c r="F1" s="42"/>
      <c r="G1" s="43"/>
      <c r="H1" s="43"/>
      <c r="I1" s="43"/>
    </row>
    <row r="2" ht="33.75" customHeight="1" spans="1:9">
      <c r="A2" s="44" t="s">
        <v>1379</v>
      </c>
      <c r="B2" s="44"/>
      <c r="C2" s="44"/>
      <c r="D2" s="44"/>
      <c r="E2" s="44"/>
      <c r="F2" s="44"/>
      <c r="G2" s="44"/>
      <c r="H2" s="44"/>
      <c r="I2" s="44"/>
    </row>
    <row r="3" ht="25.5" customHeight="1" spans="1:9">
      <c r="A3" s="45"/>
      <c r="B3" s="46"/>
      <c r="C3" s="46"/>
      <c r="D3" s="46"/>
      <c r="E3" s="47"/>
      <c r="F3" s="47"/>
      <c r="G3" s="48"/>
      <c r="H3" s="48"/>
      <c r="I3" s="72" t="s">
        <v>2</v>
      </c>
    </row>
    <row r="4" ht="18" customHeight="1" spans="1:9">
      <c r="A4" s="49" t="s">
        <v>1357</v>
      </c>
      <c r="B4" s="50" t="s">
        <v>1358</v>
      </c>
      <c r="C4" s="51" t="s">
        <v>1359</v>
      </c>
      <c r="D4" s="52"/>
      <c r="E4" s="53"/>
      <c r="F4" s="54" t="s">
        <v>1360</v>
      </c>
      <c r="G4" s="55" t="s">
        <v>1361</v>
      </c>
      <c r="H4" s="56" t="s">
        <v>1362</v>
      </c>
      <c r="I4" s="56" t="s">
        <v>1363</v>
      </c>
    </row>
    <row r="5" ht="28.5" customHeight="1" spans="1:9">
      <c r="A5" s="57"/>
      <c r="B5" s="57"/>
      <c r="C5" s="58" t="s">
        <v>1364</v>
      </c>
      <c r="D5" s="58" t="s">
        <v>1365</v>
      </c>
      <c r="E5" s="50" t="s">
        <v>1366</v>
      </c>
      <c r="F5" s="59"/>
      <c r="G5" s="55"/>
      <c r="H5" s="60"/>
      <c r="I5" s="60"/>
    </row>
    <row r="6" ht="18" customHeight="1" spans="1:10">
      <c r="A6" s="61">
        <v>1</v>
      </c>
      <c r="B6" s="62">
        <v>2</v>
      </c>
      <c r="C6" s="62">
        <v>3</v>
      </c>
      <c r="D6" s="62">
        <v>4</v>
      </c>
      <c r="E6" s="62">
        <v>5</v>
      </c>
      <c r="F6" s="62">
        <v>6</v>
      </c>
      <c r="G6" s="63">
        <v>7</v>
      </c>
      <c r="H6" s="61">
        <v>8</v>
      </c>
      <c r="I6" s="62">
        <v>9</v>
      </c>
      <c r="J6" s="73"/>
    </row>
    <row r="7" ht="18" customHeight="1" spans="1:9">
      <c r="A7" s="64" t="s">
        <v>1380</v>
      </c>
      <c r="B7" s="65">
        <v>88586.77</v>
      </c>
      <c r="C7" s="66"/>
      <c r="D7" s="66">
        <v>57479</v>
      </c>
      <c r="E7" s="66">
        <v>29984.77</v>
      </c>
      <c r="F7" s="66"/>
      <c r="G7" s="66"/>
      <c r="H7" s="66"/>
      <c r="I7" s="66">
        <v>1123</v>
      </c>
    </row>
    <row r="8" ht="18" customHeight="1" spans="1:9">
      <c r="A8" s="67" t="s">
        <v>1381</v>
      </c>
      <c r="B8" s="65">
        <v>88571.77</v>
      </c>
      <c r="C8" s="66"/>
      <c r="D8" s="66">
        <v>57479</v>
      </c>
      <c r="E8" s="66">
        <v>29984.77</v>
      </c>
      <c r="F8" s="66"/>
      <c r="G8" s="66"/>
      <c r="H8" s="66"/>
      <c r="I8" s="66">
        <v>1108</v>
      </c>
    </row>
    <row r="9" ht="18" customHeight="1" spans="1:9">
      <c r="A9" s="68" t="s">
        <v>1382</v>
      </c>
      <c r="B9" s="65">
        <v>88018.27</v>
      </c>
      <c r="C9" s="66"/>
      <c r="D9" s="66">
        <v>57079</v>
      </c>
      <c r="E9" s="66">
        <v>29964.27</v>
      </c>
      <c r="F9" s="69"/>
      <c r="G9" s="66"/>
      <c r="H9" s="66"/>
      <c r="I9" s="66">
        <v>975</v>
      </c>
    </row>
    <row r="10" ht="18" customHeight="1" spans="1:9">
      <c r="A10" s="68" t="s">
        <v>1383</v>
      </c>
      <c r="B10" s="65">
        <v>143</v>
      </c>
      <c r="C10" s="66"/>
      <c r="D10" s="64"/>
      <c r="E10" s="66">
        <v>10</v>
      </c>
      <c r="F10" s="66"/>
      <c r="G10" s="66"/>
      <c r="H10" s="66"/>
      <c r="I10" s="66">
        <v>133</v>
      </c>
    </row>
    <row r="11" ht="18" customHeight="1" spans="1:9">
      <c r="A11" s="67" t="s">
        <v>1384</v>
      </c>
      <c r="B11" s="65">
        <v>410.5</v>
      </c>
      <c r="C11" s="66"/>
      <c r="D11" s="64">
        <v>400</v>
      </c>
      <c r="E11" s="66">
        <v>10.5</v>
      </c>
      <c r="F11" s="66"/>
      <c r="G11" s="66"/>
      <c r="H11" s="66"/>
      <c r="I11" s="66"/>
    </row>
    <row r="12" ht="18" customHeight="1" spans="1:9">
      <c r="A12" s="67" t="s">
        <v>1385</v>
      </c>
      <c r="B12" s="65">
        <v>0</v>
      </c>
      <c r="C12" s="66"/>
      <c r="D12" s="64"/>
      <c r="E12" s="66"/>
      <c r="F12" s="66"/>
      <c r="G12" s="66"/>
      <c r="H12" s="66"/>
      <c r="I12" s="66"/>
    </row>
    <row r="13" ht="18" customHeight="1" spans="1:9">
      <c r="A13" s="67" t="s">
        <v>1386</v>
      </c>
      <c r="B13" s="65">
        <v>15</v>
      </c>
      <c r="C13" s="70"/>
      <c r="D13" s="64"/>
      <c r="E13" s="66"/>
      <c r="F13" s="66"/>
      <c r="G13" s="66"/>
      <c r="H13" s="66"/>
      <c r="I13" s="66">
        <v>15</v>
      </c>
    </row>
    <row r="14" ht="69" customHeight="1" spans="1:9">
      <c r="A14" s="71" t="s">
        <v>1377</v>
      </c>
      <c r="B14" s="71"/>
      <c r="C14" s="71"/>
      <c r="D14" s="71"/>
      <c r="E14" s="71"/>
      <c r="F14" s="71"/>
      <c r="G14" s="71"/>
      <c r="H14" s="71"/>
      <c r="I14" s="71"/>
    </row>
  </sheetData>
  <mergeCells count="10">
    <mergeCell ref="A2:I2"/>
    <mergeCell ref="E3:F3"/>
    <mergeCell ref="C4:E4"/>
    <mergeCell ref="A14:I14"/>
    <mergeCell ref="A4:A5"/>
    <mergeCell ref="B4:B5"/>
    <mergeCell ref="F4:F5"/>
    <mergeCell ref="G4:G5"/>
    <mergeCell ref="H4:H5"/>
    <mergeCell ref="I4:I5"/>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C14" sqref="C14"/>
    </sheetView>
  </sheetViews>
  <sheetFormatPr defaultColWidth="8.75" defaultRowHeight="15.6" outlineLevelCol="3"/>
  <cols>
    <col min="1" max="1" width="20.875" customWidth="1"/>
    <col min="2" max="2" width="21.75" customWidth="1"/>
    <col min="3" max="3" width="26.875" customWidth="1"/>
  </cols>
  <sheetData>
    <row r="1" spans="1:1">
      <c r="A1" t="s">
        <v>1387</v>
      </c>
    </row>
    <row r="2" spans="1:4">
      <c r="A2" s="31" t="s">
        <v>1388</v>
      </c>
      <c r="B2" s="31"/>
      <c r="C2" s="31"/>
      <c r="D2" s="31"/>
    </row>
    <row r="3" ht="28" customHeight="1" spans="1:4">
      <c r="A3" s="32" t="s">
        <v>1389</v>
      </c>
      <c r="B3" s="33" t="s">
        <v>1150</v>
      </c>
      <c r="C3" s="34"/>
      <c r="D3" s="35" t="s">
        <v>1390</v>
      </c>
    </row>
    <row r="4" ht="28" customHeight="1" spans="1:4">
      <c r="A4" s="36"/>
      <c r="B4" s="35" t="s">
        <v>1131</v>
      </c>
      <c r="C4" s="35" t="s">
        <v>1391</v>
      </c>
      <c r="D4" s="35"/>
    </row>
    <row r="5" ht="28" customHeight="1" spans="1:4">
      <c r="A5" s="36" t="s">
        <v>1127</v>
      </c>
      <c r="B5" s="37">
        <f>SUM(B6:B9)</f>
        <v>44124.7955</v>
      </c>
      <c r="C5" s="35">
        <f>SUM(C6:C9)</f>
        <v>19167</v>
      </c>
      <c r="D5" s="35"/>
    </row>
    <row r="6" ht="28" customHeight="1" spans="1:4">
      <c r="A6" s="35" t="s">
        <v>1392</v>
      </c>
      <c r="B6" s="35">
        <v>29425.7955</v>
      </c>
      <c r="C6" s="35">
        <v>10928</v>
      </c>
      <c r="D6" s="35"/>
    </row>
    <row r="7" ht="28" customHeight="1" spans="1:4">
      <c r="A7" s="35" t="s">
        <v>1393</v>
      </c>
      <c r="B7" s="35">
        <v>9432.5</v>
      </c>
      <c r="C7" s="35">
        <v>7749</v>
      </c>
      <c r="D7" s="35"/>
    </row>
    <row r="8" ht="28" customHeight="1" spans="1:4">
      <c r="A8" s="35" t="s">
        <v>1394</v>
      </c>
      <c r="B8" s="35">
        <v>440</v>
      </c>
      <c r="C8" s="35">
        <v>440</v>
      </c>
      <c r="D8" s="35"/>
    </row>
    <row r="9" ht="28" customHeight="1" spans="1:4">
      <c r="A9" s="35" t="s">
        <v>1395</v>
      </c>
      <c r="B9" s="35">
        <v>4826.5</v>
      </c>
      <c r="C9" s="35">
        <v>50</v>
      </c>
      <c r="D9" s="35"/>
    </row>
  </sheetData>
  <mergeCells count="3">
    <mergeCell ref="A2:D2"/>
    <mergeCell ref="B3:C3"/>
    <mergeCell ref="A3:A4"/>
  </mergeCells>
  <printOptions horizontalCentered="1"/>
  <pageMargins left="0.75" right="0.75" top="1" bottom="1" header="0.5" footer="0.5"/>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topLeftCell="A6" workbookViewId="0">
      <selection activeCell="H10" sqref="H10"/>
    </sheetView>
  </sheetViews>
  <sheetFormatPr defaultColWidth="8.75" defaultRowHeight="15.6" outlineLevelCol="3"/>
  <cols>
    <col min="1" max="1" width="29.75" customWidth="1"/>
    <col min="2" max="2" width="37.7" customWidth="1"/>
    <col min="3" max="3" width="41.25" customWidth="1"/>
  </cols>
  <sheetData>
    <row r="1" spans="1:3">
      <c r="A1" s="16" t="s">
        <v>1396</v>
      </c>
      <c r="B1" s="16"/>
      <c r="C1" s="16"/>
    </row>
    <row r="2" ht="17.4" spans="1:4">
      <c r="A2" s="17" t="s">
        <v>1397</v>
      </c>
      <c r="B2" s="17"/>
      <c r="C2" s="17"/>
      <c r="D2" s="16"/>
    </row>
    <row r="3" spans="1:4">
      <c r="A3" s="18" t="s">
        <v>1398</v>
      </c>
      <c r="B3" s="19"/>
      <c r="C3" s="20"/>
      <c r="D3" s="16"/>
    </row>
    <row r="4" spans="1:3">
      <c r="A4" s="21" t="s">
        <v>1399</v>
      </c>
      <c r="B4" s="21" t="s">
        <v>1174</v>
      </c>
      <c r="C4" s="22" t="s">
        <v>1400</v>
      </c>
    </row>
    <row r="5" spans="1:3">
      <c r="A5" s="21"/>
      <c r="B5" s="21"/>
      <c r="C5" s="23"/>
    </row>
    <row r="6" spans="1:3">
      <c r="A6" s="21" t="s">
        <v>1401</v>
      </c>
      <c r="B6" s="21" t="s">
        <v>1402</v>
      </c>
      <c r="C6" s="24">
        <f>C7+C19+C33</f>
        <v>44124.7955</v>
      </c>
    </row>
    <row r="7" spans="1:3">
      <c r="A7" s="21" t="s">
        <v>1403</v>
      </c>
      <c r="B7" s="21" t="s">
        <v>1404</v>
      </c>
      <c r="C7" s="24">
        <f>C8+C9+C10+C15+C16+C17+C18</f>
        <v>23285.6355</v>
      </c>
    </row>
    <row r="8" spans="1:3">
      <c r="A8" s="21" t="s">
        <v>1405</v>
      </c>
      <c r="B8" s="21" t="s">
        <v>1406</v>
      </c>
      <c r="C8" s="24">
        <v>5576.9655</v>
      </c>
    </row>
    <row r="9" spans="1:3">
      <c r="A9" s="21" t="s">
        <v>1407</v>
      </c>
      <c r="B9" s="25" t="s">
        <v>1408</v>
      </c>
      <c r="C9" s="26">
        <v>650</v>
      </c>
    </row>
    <row r="10" spans="1:3">
      <c r="A10" s="21" t="s">
        <v>1409</v>
      </c>
      <c r="B10" s="21" t="s">
        <v>1410</v>
      </c>
      <c r="C10" s="24">
        <f>C11+C12+C13+C14</f>
        <v>15931.24</v>
      </c>
    </row>
    <row r="11" spans="1:3">
      <c r="A11" s="21" t="s">
        <v>1411</v>
      </c>
      <c r="B11" s="21" t="s">
        <v>1412</v>
      </c>
      <c r="C11" s="24">
        <v>12313.28</v>
      </c>
    </row>
    <row r="12" spans="1:3">
      <c r="A12" s="21" t="s">
        <v>1413</v>
      </c>
      <c r="B12" s="21" t="s">
        <v>1414</v>
      </c>
      <c r="C12" s="24">
        <v>3002.5</v>
      </c>
    </row>
    <row r="13" spans="1:3">
      <c r="A13" s="21" t="s">
        <v>1415</v>
      </c>
      <c r="B13" s="21" t="s">
        <v>1416</v>
      </c>
      <c r="C13" s="24">
        <v>147.08</v>
      </c>
    </row>
    <row r="14" spans="1:3">
      <c r="A14" s="21" t="s">
        <v>1417</v>
      </c>
      <c r="B14" s="21" t="s">
        <v>1418</v>
      </c>
      <c r="C14" s="24">
        <v>468.38</v>
      </c>
    </row>
    <row r="15" spans="1:3">
      <c r="A15" s="21" t="s">
        <v>1419</v>
      </c>
      <c r="B15" s="21" t="s">
        <v>1420</v>
      </c>
      <c r="C15" s="24">
        <v>50</v>
      </c>
    </row>
    <row r="16" spans="1:3">
      <c r="A16" s="21" t="s">
        <v>1421</v>
      </c>
      <c r="B16" s="21" t="s">
        <v>1422</v>
      </c>
      <c r="C16" s="24">
        <v>126.43</v>
      </c>
    </row>
    <row r="17" spans="1:3">
      <c r="A17" s="21" t="s">
        <v>1423</v>
      </c>
      <c r="B17" s="21" t="s">
        <v>1424</v>
      </c>
      <c r="C17" s="24">
        <v>151</v>
      </c>
    </row>
    <row r="18" spans="1:3">
      <c r="A18" s="21" t="s">
        <v>1425</v>
      </c>
      <c r="B18" s="21" t="s">
        <v>1426</v>
      </c>
      <c r="C18" s="24">
        <v>800</v>
      </c>
    </row>
    <row r="19" spans="1:3">
      <c r="A19" s="21" t="s">
        <v>1427</v>
      </c>
      <c r="B19" s="21" t="s">
        <v>1428</v>
      </c>
      <c r="C19" s="24">
        <f>C20+C21+C22+C23</f>
        <v>18407.66</v>
      </c>
    </row>
    <row r="20" spans="1:3">
      <c r="A20" s="21" t="s">
        <v>1405</v>
      </c>
      <c r="B20" s="21" t="s">
        <v>1429</v>
      </c>
      <c r="C20" s="24">
        <v>2702.03</v>
      </c>
    </row>
    <row r="21" spans="1:3">
      <c r="A21" s="27" t="s">
        <v>1407</v>
      </c>
      <c r="B21" s="27" t="s">
        <v>1430</v>
      </c>
      <c r="C21" s="28">
        <v>6818.53</v>
      </c>
    </row>
    <row r="22" spans="1:3">
      <c r="A22" s="21" t="s">
        <v>1409</v>
      </c>
      <c r="B22" s="21" t="s">
        <v>1431</v>
      </c>
      <c r="C22" s="24">
        <v>350</v>
      </c>
    </row>
    <row r="23" spans="1:3">
      <c r="A23" s="21" t="s">
        <v>1419</v>
      </c>
      <c r="B23" s="29" t="s">
        <v>1432</v>
      </c>
      <c r="C23" s="26">
        <f>SUM(C24:C32)</f>
        <v>8537.1</v>
      </c>
    </row>
    <row r="24" spans="1:3">
      <c r="A24" s="21" t="s">
        <v>1433</v>
      </c>
      <c r="B24" s="25" t="s">
        <v>1434</v>
      </c>
      <c r="C24" s="26">
        <v>808</v>
      </c>
    </row>
    <row r="25" spans="1:3">
      <c r="A25" s="21" t="s">
        <v>1435</v>
      </c>
      <c r="B25" s="25" t="s">
        <v>1436</v>
      </c>
      <c r="C25" s="26">
        <v>800</v>
      </c>
    </row>
    <row r="26" spans="1:3">
      <c r="A26" s="21" t="s">
        <v>1437</v>
      </c>
      <c r="B26" s="25" t="s">
        <v>1438</v>
      </c>
      <c r="C26" s="26">
        <v>300</v>
      </c>
    </row>
    <row r="27" spans="1:3">
      <c r="A27" s="21" t="s">
        <v>1439</v>
      </c>
      <c r="B27" s="25" t="s">
        <v>1440</v>
      </c>
      <c r="C27" s="26">
        <v>415</v>
      </c>
    </row>
    <row r="28" spans="1:3">
      <c r="A28" s="21" t="s">
        <v>1441</v>
      </c>
      <c r="B28" s="25" t="s">
        <v>1442</v>
      </c>
      <c r="C28" s="26">
        <v>217.7</v>
      </c>
    </row>
    <row r="29" spans="1:3">
      <c r="A29" s="21" t="s">
        <v>1443</v>
      </c>
      <c r="B29" s="25" t="s">
        <v>1444</v>
      </c>
      <c r="C29" s="26">
        <v>650</v>
      </c>
    </row>
    <row r="30" spans="1:3">
      <c r="A30" s="21" t="s">
        <v>1445</v>
      </c>
      <c r="B30" s="25" t="s">
        <v>1446</v>
      </c>
      <c r="C30" s="26">
        <v>400</v>
      </c>
    </row>
    <row r="31" spans="1:3">
      <c r="A31" s="21" t="s">
        <v>1447</v>
      </c>
      <c r="B31" s="25" t="s">
        <v>1448</v>
      </c>
      <c r="C31" s="26">
        <v>60</v>
      </c>
    </row>
    <row r="32" spans="1:3">
      <c r="A32" s="21" t="s">
        <v>1449</v>
      </c>
      <c r="B32" s="25" t="s">
        <v>1450</v>
      </c>
      <c r="C32" s="26">
        <v>4886.4</v>
      </c>
    </row>
    <row r="33" spans="1:3">
      <c r="A33" s="21" t="s">
        <v>1451</v>
      </c>
      <c r="B33" s="21" t="s">
        <v>1452</v>
      </c>
      <c r="C33" s="24">
        <f>C34+C35+C36</f>
        <v>2431.5</v>
      </c>
    </row>
    <row r="34" spans="1:3">
      <c r="A34" s="21" t="s">
        <v>1453</v>
      </c>
      <c r="B34" s="21" t="s">
        <v>1454</v>
      </c>
      <c r="C34" s="30">
        <v>1600</v>
      </c>
    </row>
    <row r="35" spans="1:3">
      <c r="A35" s="21" t="s">
        <v>1455</v>
      </c>
      <c r="B35" s="21" t="s">
        <v>1456</v>
      </c>
      <c r="C35" s="24">
        <v>100</v>
      </c>
    </row>
    <row r="36" spans="1:3">
      <c r="A36" s="21" t="s">
        <v>1457</v>
      </c>
      <c r="B36" s="25" t="s">
        <v>1458</v>
      </c>
      <c r="C36" s="30">
        <v>731.5</v>
      </c>
    </row>
  </sheetData>
  <mergeCells count="5">
    <mergeCell ref="A2:C2"/>
    <mergeCell ref="A3:C3"/>
    <mergeCell ref="A4:A5"/>
    <mergeCell ref="B4:B5"/>
    <mergeCell ref="C4:C5"/>
  </mergeCells>
  <printOptions horizontalCentered="1"/>
  <pageMargins left="0.75" right="0.75" top="1" bottom="1" header="0.5" footer="0.5"/>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 sqref="A$1:B$1048576"/>
    </sheetView>
  </sheetViews>
  <sheetFormatPr defaultColWidth="8.8" defaultRowHeight="15.6" outlineLevelCol="1"/>
  <cols>
    <col min="1" max="2" width="39.9" customWidth="1"/>
  </cols>
  <sheetData>
    <row r="1" customHeight="1" spans="1:2">
      <c r="A1" s="1" t="s">
        <v>1459</v>
      </c>
      <c r="B1" s="2"/>
    </row>
    <row r="2" ht="38" customHeight="1" spans="1:2">
      <c r="A2" s="15" t="s">
        <v>1460</v>
      </c>
      <c r="B2" s="15"/>
    </row>
    <row r="3" customHeight="1" spans="1:2">
      <c r="A3" s="4"/>
      <c r="B3" s="5" t="s">
        <v>1343</v>
      </c>
    </row>
    <row r="4" ht="30" customHeight="1" spans="1:2">
      <c r="A4" s="6" t="s">
        <v>1344</v>
      </c>
      <c r="B4" s="6" t="s">
        <v>1331</v>
      </c>
    </row>
    <row r="5" ht="30" customHeight="1" spans="1:2">
      <c r="A5" s="7" t="s">
        <v>1345</v>
      </c>
      <c r="B5" s="6"/>
    </row>
    <row r="6" ht="30" customHeight="1" spans="1:2">
      <c r="A6" s="7" t="s">
        <v>1346</v>
      </c>
      <c r="B6" s="8"/>
    </row>
    <row r="7" ht="30" customHeight="1" spans="1:2">
      <c r="A7" s="7" t="s">
        <v>1347</v>
      </c>
      <c r="B7" s="8"/>
    </row>
    <row r="8" ht="30" customHeight="1" spans="1:2">
      <c r="A8" s="7" t="s">
        <v>1348</v>
      </c>
      <c r="B8" s="8"/>
    </row>
    <row r="9" ht="30" customHeight="1" spans="1:2">
      <c r="A9" s="7" t="s">
        <v>1349</v>
      </c>
      <c r="B9" s="8"/>
    </row>
    <row r="10" ht="30" customHeight="1" spans="1:2">
      <c r="A10" s="7" t="s">
        <v>1350</v>
      </c>
      <c r="B10" s="8"/>
    </row>
    <row r="11" ht="30" customHeight="1" spans="1:2">
      <c r="A11" s="7" t="s">
        <v>1351</v>
      </c>
      <c r="B11" s="9">
        <v>150</v>
      </c>
    </row>
    <row r="12" ht="30" customHeight="1" spans="1:2">
      <c r="A12" s="10"/>
      <c r="B12" s="9"/>
    </row>
    <row r="13" ht="30" customHeight="1" spans="1:2">
      <c r="A13" s="11" t="s">
        <v>1352</v>
      </c>
      <c r="B13" s="9">
        <v>150</v>
      </c>
    </row>
    <row r="14" ht="30" customHeight="1" spans="1:2">
      <c r="A14" s="11" t="s">
        <v>1353</v>
      </c>
      <c r="B14" s="9">
        <v>0</v>
      </c>
    </row>
    <row r="15" ht="30" customHeight="1" spans="1:2">
      <c r="A15" s="12" t="s">
        <v>1354</v>
      </c>
      <c r="B15" s="13">
        <v>150</v>
      </c>
    </row>
  </sheetData>
  <mergeCells count="1">
    <mergeCell ref="A2:B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K9" sqref="K9"/>
    </sheetView>
  </sheetViews>
  <sheetFormatPr defaultColWidth="8.8" defaultRowHeight="15.6" outlineLevelCol="3"/>
  <cols>
    <col min="1" max="1" width="42.8" customWidth="1"/>
    <col min="2" max="2" width="29.9" customWidth="1"/>
  </cols>
  <sheetData>
    <row r="1" spans="1:2">
      <c r="A1" s="1" t="s">
        <v>1461</v>
      </c>
      <c r="B1" s="2"/>
    </row>
    <row r="2" ht="30" customHeight="1" spans="1:2">
      <c r="A2" s="3" t="s">
        <v>1462</v>
      </c>
      <c r="B2" s="3"/>
    </row>
    <row r="3" ht="30" customHeight="1" spans="1:2">
      <c r="A3" s="4"/>
      <c r="B3" s="5" t="s">
        <v>1343</v>
      </c>
    </row>
    <row r="4" ht="30" customHeight="1" spans="1:2">
      <c r="A4" s="6" t="s">
        <v>1344</v>
      </c>
      <c r="B4" s="6" t="s">
        <v>1331</v>
      </c>
    </row>
    <row r="5" ht="30" customHeight="1" spans="1:2">
      <c r="A5" s="7" t="s">
        <v>1345</v>
      </c>
      <c r="B5" s="6"/>
    </row>
    <row r="6" ht="30" customHeight="1" spans="1:2">
      <c r="A6" s="7" t="s">
        <v>1346</v>
      </c>
      <c r="B6" s="8"/>
    </row>
    <row r="7" ht="30" customHeight="1" spans="1:2">
      <c r="A7" s="7" t="s">
        <v>1347</v>
      </c>
      <c r="B7" s="8"/>
    </row>
    <row r="8" ht="30" customHeight="1" spans="1:2">
      <c r="A8" s="7" t="s">
        <v>1348</v>
      </c>
      <c r="B8" s="8"/>
    </row>
    <row r="9" ht="30" customHeight="1" spans="1:2">
      <c r="A9" s="7" t="s">
        <v>1349</v>
      </c>
      <c r="B9" s="8"/>
    </row>
    <row r="10" ht="30" customHeight="1" spans="1:2">
      <c r="A10" s="7" t="s">
        <v>1350</v>
      </c>
      <c r="B10" s="8"/>
    </row>
    <row r="11" ht="30" customHeight="1" spans="1:2">
      <c r="A11" s="7" t="s">
        <v>1351</v>
      </c>
      <c r="B11" s="9"/>
    </row>
    <row r="12" ht="30" customHeight="1" spans="1:2">
      <c r="A12" s="10"/>
      <c r="B12" s="9"/>
    </row>
    <row r="13" ht="30" customHeight="1" spans="1:2">
      <c r="A13" s="11" t="s">
        <v>1352</v>
      </c>
      <c r="B13" s="9"/>
    </row>
    <row r="14" ht="30" customHeight="1" spans="1:2">
      <c r="A14" s="11" t="s">
        <v>1353</v>
      </c>
      <c r="B14" s="9"/>
    </row>
    <row r="15" ht="30" customHeight="1" spans="1:2">
      <c r="A15" s="12" t="s">
        <v>1354</v>
      </c>
      <c r="B15" s="13"/>
    </row>
    <row r="16" ht="17.4" spans="1:4">
      <c r="A16" s="14" t="s">
        <v>1463</v>
      </c>
      <c r="B16" s="14"/>
      <c r="C16" s="14"/>
      <c r="D16" s="14"/>
    </row>
  </sheetData>
  <mergeCells count="2">
    <mergeCell ref="A2:B2"/>
    <mergeCell ref="A16:D1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6"/>
  <sheetViews>
    <sheetView zoomScale="115" zoomScaleNormal="115" zoomScaleSheetLayoutView="60" topLeftCell="A3" workbookViewId="0">
      <selection activeCell="A4" sqref="A4"/>
    </sheetView>
  </sheetViews>
  <sheetFormatPr defaultColWidth="8.75" defaultRowHeight="15.6" outlineLevelCol="3"/>
  <cols>
    <col min="1" max="1" width="22.2583333333333" style="277" customWidth="1"/>
    <col min="2" max="2" width="41.9083333333333" style="104" customWidth="1"/>
    <col min="3" max="3" width="18.875" style="278" customWidth="1"/>
    <col min="4" max="4" width="19" style="278" customWidth="1"/>
    <col min="5" max="21" width="9" style="105"/>
    <col min="22" max="16384" width="8.75" style="105"/>
  </cols>
  <sheetData>
    <row r="1" spans="1:4">
      <c r="A1" s="279" t="s">
        <v>39</v>
      </c>
      <c r="B1" s="279"/>
      <c r="C1" s="279"/>
      <c r="D1" s="279"/>
    </row>
    <row r="2" s="103" customFormat="1" ht="25.5" customHeight="1" spans="1:4">
      <c r="A2" s="280" t="s">
        <v>40</v>
      </c>
      <c r="B2" s="280"/>
      <c r="C2" s="280"/>
      <c r="D2" s="280"/>
    </row>
    <row r="3" ht="15.75" customHeight="1" spans="2:4">
      <c r="B3" s="225"/>
      <c r="C3" s="260"/>
      <c r="D3" s="261" t="s">
        <v>2</v>
      </c>
    </row>
    <row r="4" ht="34.5" customHeight="1" spans="1:4">
      <c r="A4" s="123" t="s">
        <v>41</v>
      </c>
      <c r="B4" s="123" t="s">
        <v>42</v>
      </c>
      <c r="C4" s="262" t="s">
        <v>43</v>
      </c>
      <c r="D4" s="25" t="s">
        <v>44</v>
      </c>
    </row>
    <row r="5" s="275" customFormat="1" ht="20.1" customHeight="1" spans="1:4">
      <c r="A5" s="263">
        <v>201</v>
      </c>
      <c r="B5" s="264" t="s">
        <v>45</v>
      </c>
      <c r="C5" s="265">
        <f>SUM(C6,C18,C27,C38,C49,C60,C71,C79,C88,C101,C110,C121,C133,C140,C148,C154,C161,C168,C175,C182,C189,C197,C203,C209,C216,C231)</f>
        <v>76317</v>
      </c>
      <c r="D5" s="265">
        <f>SUM(D6,D18,D27,D38,D49,D60,D71,D79,D88,D101,D110,D121,D133,D140,D148,D154,D161,D168,D175,D182,D189,D197,D203,D209,D216,D231)</f>
        <v>72628</v>
      </c>
    </row>
    <row r="6" s="275" customFormat="1" ht="20.1" customHeight="1" spans="1:4">
      <c r="A6" s="263">
        <v>20101</v>
      </c>
      <c r="B6" s="266" t="s">
        <v>46</v>
      </c>
      <c r="C6" s="265">
        <f>SUM(C7:C17)</f>
        <v>1668</v>
      </c>
      <c r="D6" s="265">
        <f>SUM(D7:D17)</f>
        <v>1675</v>
      </c>
    </row>
    <row r="7" s="275" customFormat="1" ht="20.1" customHeight="1" spans="1:4">
      <c r="A7" s="263">
        <v>2010101</v>
      </c>
      <c r="B7" s="266" t="s">
        <v>47</v>
      </c>
      <c r="C7" s="265">
        <v>734</v>
      </c>
      <c r="D7" s="265">
        <v>740</v>
      </c>
    </row>
    <row r="8" s="275" customFormat="1" ht="20.1" customHeight="1" spans="1:4">
      <c r="A8" s="263">
        <v>2010102</v>
      </c>
      <c r="B8" s="266" t="s">
        <v>48</v>
      </c>
      <c r="C8" s="265">
        <v>254</v>
      </c>
      <c r="D8" s="265">
        <v>260</v>
      </c>
    </row>
    <row r="9" s="275" customFormat="1" ht="20.1" customHeight="1" spans="1:4">
      <c r="A9" s="263">
        <v>2010103</v>
      </c>
      <c r="B9" s="267" t="s">
        <v>49</v>
      </c>
      <c r="C9" s="265"/>
      <c r="D9" s="265"/>
    </row>
    <row r="10" s="275" customFormat="1" ht="20.1" customHeight="1" spans="1:4">
      <c r="A10" s="263">
        <v>2010104</v>
      </c>
      <c r="B10" s="267" t="s">
        <v>50</v>
      </c>
      <c r="C10" s="265">
        <v>223</v>
      </c>
      <c r="D10" s="265">
        <v>220</v>
      </c>
    </row>
    <row r="11" s="275" customFormat="1" ht="20.1" customHeight="1" spans="1:4">
      <c r="A11" s="263">
        <v>2010105</v>
      </c>
      <c r="B11" s="267" t="s">
        <v>51</v>
      </c>
      <c r="C11" s="265"/>
      <c r="D11" s="265"/>
    </row>
    <row r="12" s="275" customFormat="1" ht="20.1" customHeight="1" spans="1:4">
      <c r="A12" s="263">
        <v>2010106</v>
      </c>
      <c r="B12" s="264" t="s">
        <v>52</v>
      </c>
      <c r="C12" s="265"/>
      <c r="D12" s="265"/>
    </row>
    <row r="13" s="275" customFormat="1" ht="20.1" customHeight="1" spans="1:4">
      <c r="A13" s="263">
        <v>2010107</v>
      </c>
      <c r="B13" s="264" t="s">
        <v>53</v>
      </c>
      <c r="C13" s="265"/>
      <c r="D13" s="265"/>
    </row>
    <row r="14" s="275" customFormat="1" ht="20.1" customHeight="1" spans="1:4">
      <c r="A14" s="263">
        <v>2010108</v>
      </c>
      <c r="B14" s="264" t="s">
        <v>54</v>
      </c>
      <c r="C14" s="265">
        <v>5</v>
      </c>
      <c r="D14" s="265">
        <v>5</v>
      </c>
    </row>
    <row r="15" s="275" customFormat="1" ht="33" customHeight="1" spans="1:4">
      <c r="A15" s="263">
        <v>2010109</v>
      </c>
      <c r="B15" s="264" t="s">
        <v>55</v>
      </c>
      <c r="C15" s="265"/>
      <c r="D15" s="265"/>
    </row>
    <row r="16" s="275" customFormat="1" ht="20.1" customHeight="1" spans="1:4">
      <c r="A16" s="263">
        <v>2010150</v>
      </c>
      <c r="B16" s="264" t="s">
        <v>56</v>
      </c>
      <c r="C16" s="265"/>
      <c r="D16" s="265"/>
    </row>
    <row r="17" s="275" customFormat="1" ht="20.1" customHeight="1" spans="1:4">
      <c r="A17" s="263">
        <v>2010199</v>
      </c>
      <c r="B17" s="264" t="s">
        <v>57</v>
      </c>
      <c r="C17" s="265">
        <v>452</v>
      </c>
      <c r="D17" s="265">
        <v>450</v>
      </c>
    </row>
    <row r="18" s="275" customFormat="1" ht="20.1" customHeight="1" spans="1:4">
      <c r="A18" s="263">
        <v>20102</v>
      </c>
      <c r="B18" s="266" t="s">
        <v>58</v>
      </c>
      <c r="C18" s="265">
        <f>SUM(C19:C26)</f>
        <v>1063</v>
      </c>
      <c r="D18" s="265">
        <f>SUM(D19:D26)</f>
        <v>1070</v>
      </c>
    </row>
    <row r="19" s="275" customFormat="1" ht="20.1" customHeight="1" spans="1:4">
      <c r="A19" s="263">
        <v>2010201</v>
      </c>
      <c r="B19" s="266" t="s">
        <v>47</v>
      </c>
      <c r="C19" s="265">
        <v>548</v>
      </c>
      <c r="D19" s="265">
        <v>550</v>
      </c>
    </row>
    <row r="20" s="275" customFormat="1" ht="20.1" customHeight="1" spans="1:4">
      <c r="A20" s="263">
        <v>2010202</v>
      </c>
      <c r="B20" s="266" t="s">
        <v>48</v>
      </c>
      <c r="C20" s="265">
        <v>85</v>
      </c>
      <c r="D20" s="265">
        <v>90</v>
      </c>
    </row>
    <row r="21" s="275" customFormat="1" ht="20.1" customHeight="1" spans="1:4">
      <c r="A21" s="263">
        <v>2010203</v>
      </c>
      <c r="B21" s="267" t="s">
        <v>49</v>
      </c>
      <c r="C21" s="265"/>
      <c r="D21" s="265"/>
    </row>
    <row r="22" s="275" customFormat="1" ht="20.1" customHeight="1" spans="1:4">
      <c r="A22" s="263">
        <v>2010204</v>
      </c>
      <c r="B22" s="267" t="s">
        <v>59</v>
      </c>
      <c r="C22" s="265">
        <v>192</v>
      </c>
      <c r="D22" s="265">
        <v>190</v>
      </c>
    </row>
    <row r="23" s="275" customFormat="1" ht="20.1" customHeight="1" spans="1:4">
      <c r="A23" s="263">
        <v>2010205</v>
      </c>
      <c r="B23" s="267" t="s">
        <v>60</v>
      </c>
      <c r="C23" s="265"/>
      <c r="D23" s="265"/>
    </row>
    <row r="24" s="275" customFormat="1" ht="20.1" customHeight="1" spans="1:4">
      <c r="A24" s="263">
        <v>2010206</v>
      </c>
      <c r="B24" s="267" t="s">
        <v>61</v>
      </c>
      <c r="C24" s="265"/>
      <c r="D24" s="265"/>
    </row>
    <row r="25" s="275" customFormat="1" ht="20.1" customHeight="1" spans="1:4">
      <c r="A25" s="263">
        <v>2010250</v>
      </c>
      <c r="B25" s="267" t="s">
        <v>56</v>
      </c>
      <c r="C25" s="265"/>
      <c r="D25" s="265"/>
    </row>
    <row r="26" s="275" customFormat="1" ht="20.1" customHeight="1" spans="1:4">
      <c r="A26" s="263">
        <v>2010299</v>
      </c>
      <c r="B26" s="267" t="s">
        <v>62</v>
      </c>
      <c r="C26" s="265">
        <v>238</v>
      </c>
      <c r="D26" s="265">
        <v>240</v>
      </c>
    </row>
    <row r="27" s="275" customFormat="1" ht="20.1" customHeight="1" spans="1:4">
      <c r="A27" s="263">
        <v>20103</v>
      </c>
      <c r="B27" s="266" t="s">
        <v>63</v>
      </c>
      <c r="C27" s="265">
        <f>SUM(C28:C37)</f>
        <v>42251</v>
      </c>
      <c r="D27" s="265">
        <f>SUM(D28:D37)</f>
        <v>40644</v>
      </c>
    </row>
    <row r="28" s="275" customFormat="1" ht="20.1" customHeight="1" spans="1:4">
      <c r="A28" s="263">
        <v>2010301</v>
      </c>
      <c r="B28" s="266" t="s">
        <v>47</v>
      </c>
      <c r="C28" s="265">
        <v>14675</v>
      </c>
      <c r="D28" s="265">
        <v>14680</v>
      </c>
    </row>
    <row r="29" s="275" customFormat="1" ht="20.1" customHeight="1" spans="1:4">
      <c r="A29" s="263">
        <v>2010302</v>
      </c>
      <c r="B29" s="266" t="s">
        <v>48</v>
      </c>
      <c r="C29" s="265">
        <v>874</v>
      </c>
      <c r="D29" s="265">
        <v>880</v>
      </c>
    </row>
    <row r="30" s="275" customFormat="1" ht="20.1" customHeight="1" spans="1:4">
      <c r="A30" s="263">
        <v>2010303</v>
      </c>
      <c r="B30" s="267" t="s">
        <v>49</v>
      </c>
      <c r="C30" s="265">
        <v>318</v>
      </c>
      <c r="D30" s="265">
        <v>320</v>
      </c>
    </row>
    <row r="31" s="275" customFormat="1" ht="20.1" customHeight="1" spans="1:4">
      <c r="A31" s="263">
        <v>2010304</v>
      </c>
      <c r="B31" s="267" t="s">
        <v>64</v>
      </c>
      <c r="C31" s="265"/>
      <c r="D31" s="265"/>
    </row>
    <row r="32" s="275" customFormat="1" ht="20.1" customHeight="1" spans="1:4">
      <c r="A32" s="263">
        <v>2010305</v>
      </c>
      <c r="B32" s="267" t="s">
        <v>65</v>
      </c>
      <c r="C32" s="265"/>
      <c r="D32" s="265"/>
    </row>
    <row r="33" s="275" customFormat="1" ht="20.1" customHeight="1" spans="1:4">
      <c r="A33" s="263">
        <v>2010306</v>
      </c>
      <c r="B33" s="266" t="s">
        <v>66</v>
      </c>
      <c r="C33" s="265"/>
      <c r="D33" s="265"/>
    </row>
    <row r="34" s="275" customFormat="1" ht="20.1" customHeight="1" spans="1:4">
      <c r="A34" s="263">
        <v>2010308</v>
      </c>
      <c r="B34" s="266" t="s">
        <v>67</v>
      </c>
      <c r="C34" s="265">
        <v>406</v>
      </c>
      <c r="D34" s="265">
        <v>410</v>
      </c>
    </row>
    <row r="35" s="275" customFormat="1" ht="20.1" customHeight="1" spans="1:4">
      <c r="A35" s="263">
        <v>2010309</v>
      </c>
      <c r="B35" s="267" t="s">
        <v>68</v>
      </c>
      <c r="C35" s="265"/>
      <c r="D35" s="265"/>
    </row>
    <row r="36" s="275" customFormat="1" ht="20.1" customHeight="1" spans="1:4">
      <c r="A36" s="263">
        <v>2010350</v>
      </c>
      <c r="B36" s="267" t="s">
        <v>56</v>
      </c>
      <c r="C36" s="265">
        <v>15899</v>
      </c>
      <c r="D36" s="265">
        <v>14354</v>
      </c>
    </row>
    <row r="37" s="275" customFormat="1" ht="20.1" customHeight="1" spans="1:4">
      <c r="A37" s="263">
        <v>2010399</v>
      </c>
      <c r="B37" s="267" t="s">
        <v>69</v>
      </c>
      <c r="C37" s="265">
        <v>10079</v>
      </c>
      <c r="D37" s="265">
        <v>10000</v>
      </c>
    </row>
    <row r="38" s="275" customFormat="1" ht="20.1" customHeight="1" spans="1:4">
      <c r="A38" s="263">
        <v>20104</v>
      </c>
      <c r="B38" s="266" t="s">
        <v>70</v>
      </c>
      <c r="C38" s="265">
        <f>SUM(C39:C48)</f>
        <v>3196</v>
      </c>
      <c r="D38" s="265">
        <f>SUM(D39:D48)</f>
        <v>3200</v>
      </c>
    </row>
    <row r="39" s="276" customFormat="1" ht="20.1" customHeight="1" spans="1:4">
      <c r="A39" s="263">
        <v>2010401</v>
      </c>
      <c r="B39" s="266" t="s">
        <v>47</v>
      </c>
      <c r="C39" s="265">
        <v>740</v>
      </c>
      <c r="D39" s="265">
        <v>740</v>
      </c>
    </row>
    <row r="40" s="275" customFormat="1" ht="20.1" customHeight="1" spans="1:4">
      <c r="A40" s="263">
        <v>2010402</v>
      </c>
      <c r="B40" s="266" t="s">
        <v>48</v>
      </c>
      <c r="C40" s="265">
        <v>110</v>
      </c>
      <c r="D40" s="265">
        <v>110</v>
      </c>
    </row>
    <row r="41" s="275" customFormat="1" ht="20.1" customHeight="1" spans="1:4">
      <c r="A41" s="263">
        <v>2010403</v>
      </c>
      <c r="B41" s="267" t="s">
        <v>49</v>
      </c>
      <c r="C41" s="265">
        <v>105</v>
      </c>
      <c r="D41" s="265">
        <v>100</v>
      </c>
    </row>
    <row r="42" s="275" customFormat="1" ht="20.1" customHeight="1" spans="1:4">
      <c r="A42" s="263">
        <v>2010404</v>
      </c>
      <c r="B42" s="267" t="s">
        <v>71</v>
      </c>
      <c r="C42" s="265"/>
      <c r="D42" s="265"/>
    </row>
    <row r="43" s="275" customFormat="1" ht="20.1" customHeight="1" spans="1:4">
      <c r="A43" s="263">
        <v>2010405</v>
      </c>
      <c r="B43" s="267" t="s">
        <v>72</v>
      </c>
      <c r="C43" s="265"/>
      <c r="D43" s="265"/>
    </row>
    <row r="44" s="275" customFormat="1" ht="20.1" customHeight="1" spans="1:4">
      <c r="A44" s="263">
        <v>2010406</v>
      </c>
      <c r="B44" s="266" t="s">
        <v>73</v>
      </c>
      <c r="C44" s="265"/>
      <c r="D44" s="265"/>
    </row>
    <row r="45" s="275" customFormat="1" ht="20.1" customHeight="1" spans="1:4">
      <c r="A45" s="263">
        <v>2010407</v>
      </c>
      <c r="B45" s="266" t="s">
        <v>74</v>
      </c>
      <c r="C45" s="265"/>
      <c r="D45" s="265"/>
    </row>
    <row r="46" s="275" customFormat="1" ht="20.1" customHeight="1" spans="1:4">
      <c r="A46" s="263">
        <v>2010408</v>
      </c>
      <c r="B46" s="266" t="s">
        <v>75</v>
      </c>
      <c r="C46" s="265"/>
      <c r="D46" s="265"/>
    </row>
    <row r="47" s="275" customFormat="1" ht="20.1" customHeight="1" spans="1:4">
      <c r="A47" s="263">
        <v>2010450</v>
      </c>
      <c r="B47" s="266" t="s">
        <v>56</v>
      </c>
      <c r="C47" s="265"/>
      <c r="D47" s="265"/>
    </row>
    <row r="48" spans="1:4">
      <c r="A48" s="263">
        <v>2010499</v>
      </c>
      <c r="B48" s="267" t="s">
        <v>76</v>
      </c>
      <c r="C48" s="265">
        <v>2241</v>
      </c>
      <c r="D48" s="265">
        <v>2250</v>
      </c>
    </row>
    <row r="49" spans="1:4">
      <c r="A49" s="263">
        <v>20105</v>
      </c>
      <c r="B49" s="267" t="s">
        <v>77</v>
      </c>
      <c r="C49" s="265">
        <f>SUM(C50:C59)</f>
        <v>1513</v>
      </c>
      <c r="D49" s="265">
        <f>SUM(D50:D59)</f>
        <v>1510</v>
      </c>
    </row>
    <row r="50" spans="1:4">
      <c r="A50" s="263">
        <v>2010501</v>
      </c>
      <c r="B50" s="267" t="s">
        <v>47</v>
      </c>
      <c r="C50" s="265">
        <v>302</v>
      </c>
      <c r="D50" s="265">
        <v>300</v>
      </c>
    </row>
    <row r="51" spans="1:4">
      <c r="A51" s="263">
        <v>2010502</v>
      </c>
      <c r="B51" s="264" t="s">
        <v>48</v>
      </c>
      <c r="C51" s="265">
        <v>108</v>
      </c>
      <c r="D51" s="265">
        <v>100</v>
      </c>
    </row>
    <row r="52" spans="1:4">
      <c r="A52" s="263">
        <v>2010503</v>
      </c>
      <c r="B52" s="266" t="s">
        <v>49</v>
      </c>
      <c r="C52" s="265"/>
      <c r="D52" s="265"/>
    </row>
    <row r="53" spans="1:4">
      <c r="A53" s="263">
        <v>2010504</v>
      </c>
      <c r="B53" s="266" t="s">
        <v>78</v>
      </c>
      <c r="C53" s="265"/>
      <c r="D53" s="265"/>
    </row>
    <row r="54" spans="1:4">
      <c r="A54" s="263">
        <v>2010505</v>
      </c>
      <c r="B54" s="266" t="s">
        <v>79</v>
      </c>
      <c r="C54" s="265">
        <v>30</v>
      </c>
      <c r="D54" s="265">
        <v>30</v>
      </c>
    </row>
    <row r="55" spans="1:4">
      <c r="A55" s="263">
        <v>2010506</v>
      </c>
      <c r="B55" s="267" t="s">
        <v>80</v>
      </c>
      <c r="C55" s="265"/>
      <c r="D55" s="265"/>
    </row>
    <row r="56" spans="1:4">
      <c r="A56" s="263">
        <v>2010507</v>
      </c>
      <c r="B56" s="267" t="s">
        <v>81</v>
      </c>
      <c r="C56" s="265">
        <v>912</v>
      </c>
      <c r="D56" s="265">
        <v>910</v>
      </c>
    </row>
    <row r="57" spans="1:4">
      <c r="A57" s="263">
        <v>2010508</v>
      </c>
      <c r="B57" s="267" t="s">
        <v>82</v>
      </c>
      <c r="C57" s="265">
        <v>14</v>
      </c>
      <c r="D57" s="265">
        <v>20</v>
      </c>
    </row>
    <row r="58" spans="1:4">
      <c r="A58" s="263">
        <v>2010550</v>
      </c>
      <c r="B58" s="266" t="s">
        <v>56</v>
      </c>
      <c r="C58" s="265"/>
      <c r="D58" s="265"/>
    </row>
    <row r="59" spans="1:4">
      <c r="A59" s="263">
        <v>2010599</v>
      </c>
      <c r="B59" s="267" t="s">
        <v>83</v>
      </c>
      <c r="C59" s="265">
        <v>147</v>
      </c>
      <c r="D59" s="265">
        <v>150</v>
      </c>
    </row>
    <row r="60" spans="1:4">
      <c r="A60" s="263">
        <v>20106</v>
      </c>
      <c r="B60" s="266" t="s">
        <v>84</v>
      </c>
      <c r="C60" s="265">
        <f>SUM(C61:C70)</f>
        <v>1730</v>
      </c>
      <c r="D60" s="265">
        <f>SUM(D61:D70)</f>
        <v>1760</v>
      </c>
    </row>
    <row r="61" spans="1:4">
      <c r="A61" s="263">
        <v>2010601</v>
      </c>
      <c r="B61" s="267" t="s">
        <v>47</v>
      </c>
      <c r="C61" s="265">
        <v>1115</v>
      </c>
      <c r="D61" s="265">
        <v>1120</v>
      </c>
    </row>
    <row r="62" spans="1:4">
      <c r="A62" s="263">
        <v>2010602</v>
      </c>
      <c r="B62" s="264" t="s">
        <v>48</v>
      </c>
      <c r="C62" s="265">
        <v>237</v>
      </c>
      <c r="D62" s="265">
        <v>240</v>
      </c>
    </row>
    <row r="63" spans="1:4">
      <c r="A63" s="263">
        <v>2010603</v>
      </c>
      <c r="B63" s="264" t="s">
        <v>49</v>
      </c>
      <c r="C63" s="265"/>
      <c r="D63" s="265"/>
    </row>
    <row r="64" spans="1:4">
      <c r="A64" s="263">
        <v>2010604</v>
      </c>
      <c r="B64" s="264" t="s">
        <v>85</v>
      </c>
      <c r="C64" s="265"/>
      <c r="D64" s="265"/>
    </row>
    <row r="65" spans="1:4">
      <c r="A65" s="263">
        <v>2010605</v>
      </c>
      <c r="B65" s="264" t="s">
        <v>86</v>
      </c>
      <c r="C65" s="265"/>
      <c r="D65" s="265"/>
    </row>
    <row r="66" spans="1:4">
      <c r="A66" s="263">
        <v>2010606</v>
      </c>
      <c r="B66" s="264" t="s">
        <v>87</v>
      </c>
      <c r="C66" s="265"/>
      <c r="D66" s="265"/>
    </row>
    <row r="67" spans="1:4">
      <c r="A67" s="263">
        <v>2010607</v>
      </c>
      <c r="B67" s="266" t="s">
        <v>88</v>
      </c>
      <c r="C67" s="265"/>
      <c r="D67" s="265"/>
    </row>
    <row r="68" spans="1:4">
      <c r="A68" s="263">
        <v>2010608</v>
      </c>
      <c r="B68" s="267" t="s">
        <v>89</v>
      </c>
      <c r="C68" s="265"/>
      <c r="D68" s="265"/>
    </row>
    <row r="69" spans="1:4">
      <c r="A69" s="263">
        <v>2010650</v>
      </c>
      <c r="B69" s="267" t="s">
        <v>56</v>
      </c>
      <c r="C69" s="265"/>
      <c r="D69" s="265"/>
    </row>
    <row r="70" spans="1:4">
      <c r="A70" s="263">
        <v>2010699</v>
      </c>
      <c r="B70" s="267" t="s">
        <v>90</v>
      </c>
      <c r="C70" s="265">
        <v>378</v>
      </c>
      <c r="D70" s="265">
        <v>400</v>
      </c>
    </row>
    <row r="71" spans="1:4">
      <c r="A71" s="263">
        <v>20107</v>
      </c>
      <c r="B71" s="266" t="s">
        <v>91</v>
      </c>
      <c r="C71" s="268">
        <f>SUM(C72:C78)</f>
        <v>6345</v>
      </c>
      <c r="D71" s="268">
        <f>SUM(D72:D78)</f>
        <v>6350</v>
      </c>
    </row>
    <row r="72" spans="1:4">
      <c r="A72" s="263">
        <v>2010701</v>
      </c>
      <c r="B72" s="266" t="s">
        <v>47</v>
      </c>
      <c r="C72" s="265"/>
      <c r="D72" s="265"/>
    </row>
    <row r="73" spans="1:4">
      <c r="A73" s="263">
        <v>2010702</v>
      </c>
      <c r="B73" s="266" t="s">
        <v>48</v>
      </c>
      <c r="C73" s="265"/>
      <c r="D73" s="265"/>
    </row>
    <row r="74" spans="1:4">
      <c r="A74" s="263">
        <v>2010703</v>
      </c>
      <c r="B74" s="267" t="s">
        <v>49</v>
      </c>
      <c r="C74" s="265"/>
      <c r="D74" s="265"/>
    </row>
    <row r="75" spans="1:4">
      <c r="A75" s="263">
        <v>2010709</v>
      </c>
      <c r="B75" s="266" t="s">
        <v>88</v>
      </c>
      <c r="C75" s="265"/>
      <c r="D75" s="265"/>
    </row>
    <row r="76" spans="1:4">
      <c r="A76" s="263">
        <v>2010710</v>
      </c>
      <c r="B76" s="267" t="s">
        <v>92</v>
      </c>
      <c r="C76" s="265"/>
      <c r="D76" s="265"/>
    </row>
    <row r="77" spans="1:4">
      <c r="A77" s="263">
        <v>2010750</v>
      </c>
      <c r="B77" s="267" t="s">
        <v>56</v>
      </c>
      <c r="C77" s="265"/>
      <c r="D77" s="265"/>
    </row>
    <row r="78" spans="1:4">
      <c r="A78" s="263">
        <v>2010799</v>
      </c>
      <c r="B78" s="267" t="s">
        <v>93</v>
      </c>
      <c r="C78" s="265">
        <v>6345</v>
      </c>
      <c r="D78" s="265">
        <v>6350</v>
      </c>
    </row>
    <row r="79" spans="1:4">
      <c r="A79" s="263">
        <v>20108</v>
      </c>
      <c r="B79" s="267" t="s">
        <v>94</v>
      </c>
      <c r="C79" s="268">
        <f>SUM(C80:C87)</f>
        <v>660</v>
      </c>
      <c r="D79" s="268">
        <f>SUM(D80:D87)</f>
        <v>660</v>
      </c>
    </row>
    <row r="80" spans="1:4">
      <c r="A80" s="263">
        <v>2010801</v>
      </c>
      <c r="B80" s="266" t="s">
        <v>47</v>
      </c>
      <c r="C80" s="265">
        <v>549</v>
      </c>
      <c r="D80" s="265">
        <v>550</v>
      </c>
    </row>
    <row r="81" spans="1:4">
      <c r="A81" s="263">
        <v>2010802</v>
      </c>
      <c r="B81" s="266" t="s">
        <v>48</v>
      </c>
      <c r="C81" s="265">
        <v>11</v>
      </c>
      <c r="D81" s="265">
        <v>10</v>
      </c>
    </row>
    <row r="82" spans="1:4">
      <c r="A82" s="263">
        <v>2010803</v>
      </c>
      <c r="B82" s="266" t="s">
        <v>49</v>
      </c>
      <c r="C82" s="265"/>
      <c r="D82" s="265"/>
    </row>
    <row r="83" spans="1:4">
      <c r="A83" s="263">
        <v>2010804</v>
      </c>
      <c r="B83" s="267" t="s">
        <v>95</v>
      </c>
      <c r="C83" s="265"/>
      <c r="D83" s="265"/>
    </row>
    <row r="84" spans="1:4">
      <c r="A84" s="263">
        <v>2010805</v>
      </c>
      <c r="B84" s="267" t="s">
        <v>96</v>
      </c>
      <c r="C84" s="265"/>
      <c r="D84" s="265"/>
    </row>
    <row r="85" spans="1:4">
      <c r="A85" s="263">
        <v>2010806</v>
      </c>
      <c r="B85" s="267" t="s">
        <v>88</v>
      </c>
      <c r="C85" s="265"/>
      <c r="D85" s="265"/>
    </row>
    <row r="86" spans="1:4">
      <c r="A86" s="263">
        <v>2010850</v>
      </c>
      <c r="B86" s="267" t="s">
        <v>56</v>
      </c>
      <c r="C86" s="265"/>
      <c r="D86" s="265"/>
    </row>
    <row r="87" spans="1:4">
      <c r="A87" s="263">
        <v>2010899</v>
      </c>
      <c r="B87" s="264" t="s">
        <v>97</v>
      </c>
      <c r="C87" s="265">
        <v>100</v>
      </c>
      <c r="D87" s="265">
        <v>100</v>
      </c>
    </row>
    <row r="88" spans="1:4">
      <c r="A88" s="263">
        <v>20109</v>
      </c>
      <c r="B88" s="266" t="s">
        <v>98</v>
      </c>
      <c r="C88" s="268">
        <f>SUM(C89:C100)</f>
        <v>0</v>
      </c>
      <c r="D88" s="268">
        <f>SUM(D89:D100)</f>
        <v>0</v>
      </c>
    </row>
    <row r="89" spans="1:4">
      <c r="A89" s="263">
        <v>2010901</v>
      </c>
      <c r="B89" s="266" t="s">
        <v>47</v>
      </c>
      <c r="C89" s="265"/>
      <c r="D89" s="265"/>
    </row>
    <row r="90" spans="1:4">
      <c r="A90" s="263">
        <v>2010902</v>
      </c>
      <c r="B90" s="267" t="s">
        <v>48</v>
      </c>
      <c r="C90" s="265"/>
      <c r="D90" s="265"/>
    </row>
    <row r="91" spans="1:4">
      <c r="A91" s="263">
        <v>2010903</v>
      </c>
      <c r="B91" s="267" t="s">
        <v>49</v>
      </c>
      <c r="C91" s="265"/>
      <c r="D91" s="265"/>
    </row>
    <row r="92" spans="1:4">
      <c r="A92" s="263">
        <v>2010905</v>
      </c>
      <c r="B92" s="266" t="s">
        <v>99</v>
      </c>
      <c r="C92" s="265"/>
      <c r="D92" s="265"/>
    </row>
    <row r="93" spans="1:4">
      <c r="A93" s="263">
        <v>2010907</v>
      </c>
      <c r="B93" s="266" t="s">
        <v>100</v>
      </c>
      <c r="C93" s="265"/>
      <c r="D93" s="265"/>
    </row>
    <row r="94" spans="1:4">
      <c r="A94" s="263">
        <v>2010908</v>
      </c>
      <c r="B94" s="266" t="s">
        <v>88</v>
      </c>
      <c r="C94" s="265"/>
      <c r="D94" s="265"/>
    </row>
    <row r="95" spans="1:4">
      <c r="A95" s="263">
        <v>2010909</v>
      </c>
      <c r="B95" s="266" t="s">
        <v>101</v>
      </c>
      <c r="C95" s="265"/>
      <c r="D95" s="265"/>
    </row>
    <row r="96" spans="1:4">
      <c r="A96" s="263">
        <v>2010910</v>
      </c>
      <c r="B96" s="266" t="s">
        <v>102</v>
      </c>
      <c r="C96" s="265"/>
      <c r="D96" s="265"/>
    </row>
    <row r="97" spans="1:4">
      <c r="A97" s="263">
        <v>2010911</v>
      </c>
      <c r="B97" s="266" t="s">
        <v>103</v>
      </c>
      <c r="C97" s="265"/>
      <c r="D97" s="265"/>
    </row>
    <row r="98" spans="1:4">
      <c r="A98" s="263">
        <v>2010912</v>
      </c>
      <c r="B98" s="266" t="s">
        <v>104</v>
      </c>
      <c r="C98" s="265"/>
      <c r="D98" s="265"/>
    </row>
    <row r="99" spans="1:4">
      <c r="A99" s="263">
        <v>2010950</v>
      </c>
      <c r="B99" s="267" t="s">
        <v>56</v>
      </c>
      <c r="C99" s="265"/>
      <c r="D99" s="265"/>
    </row>
    <row r="100" spans="1:4">
      <c r="A100" s="263">
        <v>2010999</v>
      </c>
      <c r="B100" s="267" t="s">
        <v>105</v>
      </c>
      <c r="C100" s="265"/>
      <c r="D100" s="265"/>
    </row>
    <row r="101" spans="1:4">
      <c r="A101" s="263">
        <v>20111</v>
      </c>
      <c r="B101" s="264" t="s">
        <v>106</v>
      </c>
      <c r="C101" s="268">
        <f>SUM(C102:C109)</f>
        <v>3353</v>
      </c>
      <c r="D101" s="268">
        <f>SUM(D102:D109)</f>
        <v>3360</v>
      </c>
    </row>
    <row r="102" spans="1:4">
      <c r="A102" s="263">
        <v>2011101</v>
      </c>
      <c r="B102" s="266" t="s">
        <v>47</v>
      </c>
      <c r="C102" s="265">
        <v>1818</v>
      </c>
      <c r="D102" s="265">
        <v>1800</v>
      </c>
    </row>
    <row r="103" spans="1:4">
      <c r="A103" s="263">
        <v>2011102</v>
      </c>
      <c r="B103" s="266" t="s">
        <v>48</v>
      </c>
      <c r="C103" s="265">
        <v>500</v>
      </c>
      <c r="D103" s="265">
        <v>500</v>
      </c>
    </row>
    <row r="104" spans="1:4">
      <c r="A104" s="263">
        <v>2011103</v>
      </c>
      <c r="B104" s="266" t="s">
        <v>49</v>
      </c>
      <c r="C104" s="265"/>
      <c r="D104" s="265"/>
    </row>
    <row r="105" spans="1:4">
      <c r="A105" s="263">
        <v>2011104</v>
      </c>
      <c r="B105" s="267" t="s">
        <v>107</v>
      </c>
      <c r="C105" s="265">
        <v>400</v>
      </c>
      <c r="D105" s="265">
        <v>400</v>
      </c>
    </row>
    <row r="106" spans="1:4">
      <c r="A106" s="263">
        <v>2011105</v>
      </c>
      <c r="B106" s="267" t="s">
        <v>108</v>
      </c>
      <c r="C106" s="265"/>
      <c r="D106" s="265"/>
    </row>
    <row r="107" spans="1:4">
      <c r="A107" s="263">
        <v>2011106</v>
      </c>
      <c r="B107" s="267" t="s">
        <v>109</v>
      </c>
      <c r="C107" s="265">
        <v>60</v>
      </c>
      <c r="D107" s="265">
        <v>60</v>
      </c>
    </row>
    <row r="108" spans="1:4">
      <c r="A108" s="263">
        <v>2011150</v>
      </c>
      <c r="B108" s="266" t="s">
        <v>56</v>
      </c>
      <c r="C108" s="265"/>
      <c r="D108" s="265"/>
    </row>
    <row r="109" spans="1:4">
      <c r="A109" s="263">
        <v>2011199</v>
      </c>
      <c r="B109" s="266" t="s">
        <v>110</v>
      </c>
      <c r="C109" s="265">
        <v>575</v>
      </c>
      <c r="D109" s="265">
        <v>600</v>
      </c>
    </row>
    <row r="110" spans="1:4">
      <c r="A110" s="263">
        <v>20113</v>
      </c>
      <c r="B110" s="264" t="s">
        <v>111</v>
      </c>
      <c r="C110" s="268">
        <f>SUM(C111:C120)</f>
        <v>1129</v>
      </c>
      <c r="D110" s="268">
        <f>SUM(D111:D120)</f>
        <v>1130</v>
      </c>
    </row>
    <row r="111" spans="1:4">
      <c r="A111" s="263">
        <v>2011301</v>
      </c>
      <c r="B111" s="266" t="s">
        <v>47</v>
      </c>
      <c r="C111" s="265">
        <v>337</v>
      </c>
      <c r="D111" s="265">
        <v>340</v>
      </c>
    </row>
    <row r="112" spans="1:4">
      <c r="A112" s="263">
        <v>2011302</v>
      </c>
      <c r="B112" s="266" t="s">
        <v>48</v>
      </c>
      <c r="C112" s="265"/>
      <c r="D112" s="265"/>
    </row>
    <row r="113" spans="1:4">
      <c r="A113" s="263">
        <v>2011303</v>
      </c>
      <c r="B113" s="266" t="s">
        <v>49</v>
      </c>
      <c r="C113" s="265"/>
      <c r="D113" s="265"/>
    </row>
    <row r="114" spans="1:4">
      <c r="A114" s="263">
        <v>2011304</v>
      </c>
      <c r="B114" s="267" t="s">
        <v>112</v>
      </c>
      <c r="C114" s="265"/>
      <c r="D114" s="265"/>
    </row>
    <row r="115" spans="1:4">
      <c r="A115" s="263">
        <v>2011305</v>
      </c>
      <c r="B115" s="267" t="s">
        <v>113</v>
      </c>
      <c r="C115" s="265"/>
      <c r="D115" s="265"/>
    </row>
    <row r="116" spans="1:4">
      <c r="A116" s="263">
        <v>2011306</v>
      </c>
      <c r="B116" s="267" t="s">
        <v>114</v>
      </c>
      <c r="C116" s="265"/>
      <c r="D116" s="265"/>
    </row>
    <row r="117" spans="1:4">
      <c r="A117" s="263">
        <v>2011307</v>
      </c>
      <c r="B117" s="266" t="s">
        <v>115</v>
      </c>
      <c r="C117" s="265"/>
      <c r="D117" s="265"/>
    </row>
    <row r="118" spans="1:4">
      <c r="A118" s="263">
        <v>2011308</v>
      </c>
      <c r="B118" s="266" t="s">
        <v>116</v>
      </c>
      <c r="C118" s="265">
        <v>128</v>
      </c>
      <c r="D118" s="265">
        <v>130</v>
      </c>
    </row>
    <row r="119" spans="1:4">
      <c r="A119" s="263">
        <v>2011350</v>
      </c>
      <c r="B119" s="266" t="s">
        <v>56</v>
      </c>
      <c r="C119" s="265">
        <v>256</v>
      </c>
      <c r="D119" s="265">
        <v>260</v>
      </c>
    </row>
    <row r="120" spans="1:4">
      <c r="A120" s="263">
        <v>2011399</v>
      </c>
      <c r="B120" s="267" t="s">
        <v>117</v>
      </c>
      <c r="C120" s="265">
        <v>408</v>
      </c>
      <c r="D120" s="265">
        <v>400</v>
      </c>
    </row>
    <row r="121" spans="1:4">
      <c r="A121" s="263">
        <v>20114</v>
      </c>
      <c r="B121" s="267" t="s">
        <v>118</v>
      </c>
      <c r="C121" s="268">
        <f>SUM(C122:C132)</f>
        <v>50</v>
      </c>
      <c r="D121" s="268">
        <f>SUM(D122:D132)</f>
        <v>50</v>
      </c>
    </row>
    <row r="122" spans="1:4">
      <c r="A122" s="263">
        <v>2011401</v>
      </c>
      <c r="B122" s="267" t="s">
        <v>47</v>
      </c>
      <c r="C122" s="265"/>
      <c r="D122" s="265"/>
    </row>
    <row r="123" spans="1:4">
      <c r="A123" s="263">
        <v>2011402</v>
      </c>
      <c r="B123" s="264" t="s">
        <v>48</v>
      </c>
      <c r="C123" s="265"/>
      <c r="D123" s="265"/>
    </row>
    <row r="124" spans="1:4">
      <c r="A124" s="263">
        <v>2011403</v>
      </c>
      <c r="B124" s="266" t="s">
        <v>49</v>
      </c>
      <c r="C124" s="265"/>
      <c r="D124" s="265"/>
    </row>
    <row r="125" spans="1:4">
      <c r="A125" s="263">
        <v>2011404</v>
      </c>
      <c r="B125" s="266" t="s">
        <v>119</v>
      </c>
      <c r="C125" s="265"/>
      <c r="D125" s="265"/>
    </row>
    <row r="126" spans="1:4">
      <c r="A126" s="263">
        <v>2011405</v>
      </c>
      <c r="B126" s="266" t="s">
        <v>120</v>
      </c>
      <c r="C126" s="265">
        <v>30</v>
      </c>
      <c r="D126" s="265">
        <v>30</v>
      </c>
    </row>
    <row r="127" spans="1:4">
      <c r="A127" s="263">
        <v>2011408</v>
      </c>
      <c r="B127" s="267" t="s">
        <v>121</v>
      </c>
      <c r="C127" s="265"/>
      <c r="D127" s="265"/>
    </row>
    <row r="128" spans="1:4">
      <c r="A128" s="263">
        <v>2011409</v>
      </c>
      <c r="B128" s="266" t="s">
        <v>122</v>
      </c>
      <c r="C128" s="265"/>
      <c r="D128" s="265"/>
    </row>
    <row r="129" spans="1:4">
      <c r="A129" s="263">
        <v>2011410</v>
      </c>
      <c r="B129" s="266" t="s">
        <v>123</v>
      </c>
      <c r="C129" s="265"/>
      <c r="D129" s="265"/>
    </row>
    <row r="130" spans="1:4">
      <c r="A130" s="263">
        <v>2011411</v>
      </c>
      <c r="B130" s="266" t="s">
        <v>124</v>
      </c>
      <c r="C130" s="265"/>
      <c r="D130" s="265"/>
    </row>
    <row r="131" spans="1:4">
      <c r="A131" s="263">
        <v>2011450</v>
      </c>
      <c r="B131" s="266" t="s">
        <v>56</v>
      </c>
      <c r="C131" s="265"/>
      <c r="D131" s="265"/>
    </row>
    <row r="132" spans="1:4">
      <c r="A132" s="263">
        <v>2011499</v>
      </c>
      <c r="B132" s="266" t="s">
        <v>125</v>
      </c>
      <c r="C132" s="265">
        <v>20</v>
      </c>
      <c r="D132" s="265">
        <v>20</v>
      </c>
    </row>
    <row r="133" spans="1:4">
      <c r="A133" s="263">
        <v>20123</v>
      </c>
      <c r="B133" s="266" t="s">
        <v>126</v>
      </c>
      <c r="C133" s="268">
        <f>SUM(C134:C139)</f>
        <v>81</v>
      </c>
      <c r="D133" s="268">
        <f>SUM(D134:D139)</f>
        <v>80</v>
      </c>
    </row>
    <row r="134" spans="1:4">
      <c r="A134" s="263">
        <v>2012301</v>
      </c>
      <c r="B134" s="266" t="s">
        <v>47</v>
      </c>
      <c r="C134" s="265"/>
      <c r="D134" s="265"/>
    </row>
    <row r="135" spans="1:4">
      <c r="A135" s="263">
        <v>2012302</v>
      </c>
      <c r="B135" s="266" t="s">
        <v>48</v>
      </c>
      <c r="C135" s="265">
        <v>10</v>
      </c>
      <c r="D135" s="265">
        <v>10</v>
      </c>
    </row>
    <row r="136" spans="1:4">
      <c r="A136" s="263">
        <v>2012303</v>
      </c>
      <c r="B136" s="267" t="s">
        <v>49</v>
      </c>
      <c r="C136" s="265"/>
      <c r="D136" s="265"/>
    </row>
    <row r="137" spans="1:4">
      <c r="A137" s="263">
        <v>2012304</v>
      </c>
      <c r="B137" s="267" t="s">
        <v>127</v>
      </c>
      <c r="C137" s="265">
        <v>71</v>
      </c>
      <c r="D137" s="265">
        <v>70</v>
      </c>
    </row>
    <row r="138" spans="1:4">
      <c r="A138" s="263">
        <v>2012350</v>
      </c>
      <c r="B138" s="267" t="s">
        <v>56</v>
      </c>
      <c r="C138" s="265"/>
      <c r="D138" s="265"/>
    </row>
    <row r="139" spans="1:4">
      <c r="A139" s="263">
        <v>2012399</v>
      </c>
      <c r="B139" s="264" t="s">
        <v>128</v>
      </c>
      <c r="C139" s="265"/>
      <c r="D139" s="265"/>
    </row>
    <row r="140" spans="1:4">
      <c r="A140" s="263">
        <v>20125</v>
      </c>
      <c r="B140" s="266" t="s">
        <v>129</v>
      </c>
      <c r="C140" s="268">
        <f>SUM(C141:C147)</f>
        <v>3</v>
      </c>
      <c r="D140" s="268">
        <f>SUM(D141:D147)</f>
        <v>59</v>
      </c>
    </row>
    <row r="141" spans="1:4">
      <c r="A141" s="263">
        <v>2012501</v>
      </c>
      <c r="B141" s="266" t="s">
        <v>47</v>
      </c>
      <c r="C141" s="265">
        <v>3</v>
      </c>
      <c r="D141" s="265">
        <v>45</v>
      </c>
    </row>
    <row r="142" spans="1:4">
      <c r="A142" s="263">
        <v>2012502</v>
      </c>
      <c r="B142" s="267" t="s">
        <v>48</v>
      </c>
      <c r="C142" s="265"/>
      <c r="D142" s="265"/>
    </row>
    <row r="143" spans="1:4">
      <c r="A143" s="263">
        <v>2012503</v>
      </c>
      <c r="B143" s="267" t="s">
        <v>49</v>
      </c>
      <c r="C143" s="265"/>
      <c r="D143" s="265"/>
    </row>
    <row r="144" spans="1:4">
      <c r="A144" s="263">
        <v>2012504</v>
      </c>
      <c r="B144" s="267" t="s">
        <v>130</v>
      </c>
      <c r="C144" s="265"/>
      <c r="D144" s="265"/>
    </row>
    <row r="145" spans="1:4">
      <c r="A145" s="263">
        <v>2012505</v>
      </c>
      <c r="B145" s="264" t="s">
        <v>131</v>
      </c>
      <c r="C145" s="265"/>
      <c r="D145" s="265"/>
    </row>
    <row r="146" spans="1:4">
      <c r="A146" s="263">
        <v>2012550</v>
      </c>
      <c r="B146" s="266" t="s">
        <v>56</v>
      </c>
      <c r="C146" s="265"/>
      <c r="D146" s="265"/>
    </row>
    <row r="147" spans="1:4">
      <c r="A147" s="263">
        <v>2012599</v>
      </c>
      <c r="B147" s="266" t="s">
        <v>132</v>
      </c>
      <c r="C147" s="265"/>
      <c r="D147" s="265">
        <v>14</v>
      </c>
    </row>
    <row r="148" spans="1:4">
      <c r="A148" s="263">
        <v>20126</v>
      </c>
      <c r="B148" s="267" t="s">
        <v>133</v>
      </c>
      <c r="C148" s="268">
        <f>SUM(C149:C153)</f>
        <v>1453</v>
      </c>
      <c r="D148" s="268">
        <f>SUM(D149:D153)</f>
        <v>230</v>
      </c>
    </row>
    <row r="149" spans="1:4">
      <c r="A149" s="263">
        <v>2012601</v>
      </c>
      <c r="B149" s="267" t="s">
        <v>47</v>
      </c>
      <c r="C149" s="265">
        <v>90</v>
      </c>
      <c r="D149" s="265">
        <v>90</v>
      </c>
    </row>
    <row r="150" spans="1:4">
      <c r="A150" s="263">
        <v>2012602</v>
      </c>
      <c r="B150" s="267" t="s">
        <v>48</v>
      </c>
      <c r="C150" s="265">
        <v>35</v>
      </c>
      <c r="D150" s="265">
        <v>40</v>
      </c>
    </row>
    <row r="151" spans="1:4">
      <c r="A151" s="263">
        <v>2012603</v>
      </c>
      <c r="B151" s="266" t="s">
        <v>49</v>
      </c>
      <c r="C151" s="265"/>
      <c r="D151" s="265"/>
    </row>
    <row r="152" spans="1:4">
      <c r="A152" s="263">
        <v>2012604</v>
      </c>
      <c r="B152" s="266" t="s">
        <v>134</v>
      </c>
      <c r="C152" s="265">
        <v>1234</v>
      </c>
      <c r="D152" s="265"/>
    </row>
    <row r="153" spans="1:4">
      <c r="A153" s="263">
        <v>2012699</v>
      </c>
      <c r="B153" s="266" t="s">
        <v>135</v>
      </c>
      <c r="C153" s="265">
        <v>94</v>
      </c>
      <c r="D153" s="265">
        <v>100</v>
      </c>
    </row>
    <row r="154" spans="1:4">
      <c r="A154" s="263">
        <v>20128</v>
      </c>
      <c r="B154" s="267" t="s">
        <v>136</v>
      </c>
      <c r="C154" s="268">
        <f>SUM(C155:C160)</f>
        <v>106</v>
      </c>
      <c r="D154" s="268">
        <f>SUM(D155:D160)</f>
        <v>110</v>
      </c>
    </row>
    <row r="155" spans="1:4">
      <c r="A155" s="263">
        <v>2012801</v>
      </c>
      <c r="B155" s="267" t="s">
        <v>47</v>
      </c>
      <c r="C155" s="265">
        <v>52</v>
      </c>
      <c r="D155" s="265">
        <v>50</v>
      </c>
    </row>
    <row r="156" spans="1:4">
      <c r="A156" s="263">
        <v>2012802</v>
      </c>
      <c r="B156" s="267" t="s">
        <v>48</v>
      </c>
      <c r="C156" s="265">
        <v>16</v>
      </c>
      <c r="D156" s="265">
        <v>20</v>
      </c>
    </row>
    <row r="157" spans="1:4">
      <c r="A157" s="263">
        <v>2012803</v>
      </c>
      <c r="B157" s="264" t="s">
        <v>49</v>
      </c>
      <c r="C157" s="265"/>
      <c r="D157" s="265"/>
    </row>
    <row r="158" spans="1:4">
      <c r="A158" s="263">
        <v>2012804</v>
      </c>
      <c r="B158" s="266" t="s">
        <v>61</v>
      </c>
      <c r="C158" s="269"/>
      <c r="D158" s="269"/>
    </row>
    <row r="159" spans="1:4">
      <c r="A159" s="263">
        <v>2012850</v>
      </c>
      <c r="B159" s="266" t="s">
        <v>56</v>
      </c>
      <c r="C159" s="265"/>
      <c r="D159" s="265"/>
    </row>
    <row r="160" spans="1:4">
      <c r="A160" s="263">
        <v>2012899</v>
      </c>
      <c r="B160" s="266" t="s">
        <v>137</v>
      </c>
      <c r="C160" s="265">
        <v>38</v>
      </c>
      <c r="D160" s="265">
        <v>40</v>
      </c>
    </row>
    <row r="161" spans="1:4">
      <c r="A161" s="263">
        <v>20129</v>
      </c>
      <c r="B161" s="267" t="s">
        <v>138</v>
      </c>
      <c r="C161" s="268">
        <f>SUM(C162:C167)</f>
        <v>322</v>
      </c>
      <c r="D161" s="268">
        <f>SUM(D162:D167)</f>
        <v>330</v>
      </c>
    </row>
    <row r="162" spans="1:4">
      <c r="A162" s="263">
        <v>2012901</v>
      </c>
      <c r="B162" s="267" t="s">
        <v>47</v>
      </c>
      <c r="C162" s="265">
        <v>210</v>
      </c>
      <c r="D162" s="265">
        <v>220</v>
      </c>
    </row>
    <row r="163" spans="1:4">
      <c r="A163" s="263">
        <v>2012902</v>
      </c>
      <c r="B163" s="267" t="s">
        <v>48</v>
      </c>
      <c r="C163" s="265">
        <v>105</v>
      </c>
      <c r="D163" s="265">
        <v>100</v>
      </c>
    </row>
    <row r="164" spans="1:4">
      <c r="A164" s="263">
        <v>2012903</v>
      </c>
      <c r="B164" s="266" t="s">
        <v>49</v>
      </c>
      <c r="C164" s="265"/>
      <c r="D164" s="265"/>
    </row>
    <row r="165" spans="1:4">
      <c r="A165" s="263">
        <v>2012906</v>
      </c>
      <c r="B165" s="266" t="s">
        <v>139</v>
      </c>
      <c r="C165" s="265"/>
      <c r="D165" s="265"/>
    </row>
    <row r="166" spans="1:4">
      <c r="A166" s="263">
        <v>2012950</v>
      </c>
      <c r="B166" s="267" t="s">
        <v>56</v>
      </c>
      <c r="C166" s="265"/>
      <c r="D166" s="265"/>
    </row>
    <row r="167" spans="1:4">
      <c r="A167" s="263">
        <v>2012999</v>
      </c>
      <c r="B167" s="267" t="s">
        <v>140</v>
      </c>
      <c r="C167" s="265">
        <v>7</v>
      </c>
      <c r="D167" s="265">
        <v>10</v>
      </c>
    </row>
    <row r="168" spans="1:4">
      <c r="A168" s="263">
        <v>20131</v>
      </c>
      <c r="B168" s="267" t="s">
        <v>141</v>
      </c>
      <c r="C168" s="268">
        <f>SUM(C169:C174)</f>
        <v>3511</v>
      </c>
      <c r="D168" s="268">
        <f>SUM(D169:D174)</f>
        <v>2360</v>
      </c>
    </row>
    <row r="169" spans="1:4">
      <c r="A169" s="263">
        <v>2013101</v>
      </c>
      <c r="B169" s="267" t="s">
        <v>47</v>
      </c>
      <c r="C169" s="265">
        <v>1195</v>
      </c>
      <c r="D169" s="265"/>
    </row>
    <row r="170" spans="1:4">
      <c r="A170" s="263">
        <v>2013102</v>
      </c>
      <c r="B170" s="266" t="s">
        <v>48</v>
      </c>
      <c r="C170" s="265">
        <v>817</v>
      </c>
      <c r="D170" s="265">
        <v>820</v>
      </c>
    </row>
    <row r="171" spans="1:4">
      <c r="A171" s="263">
        <v>2013103</v>
      </c>
      <c r="B171" s="266" t="s">
        <v>49</v>
      </c>
      <c r="C171" s="265"/>
      <c r="D171" s="265"/>
    </row>
    <row r="172" spans="1:4">
      <c r="A172" s="263">
        <v>2013105</v>
      </c>
      <c r="B172" s="266" t="s">
        <v>142</v>
      </c>
      <c r="C172" s="265">
        <v>39</v>
      </c>
      <c r="D172" s="265">
        <v>40</v>
      </c>
    </row>
    <row r="173" spans="1:4">
      <c r="A173" s="263">
        <v>2013150</v>
      </c>
      <c r="B173" s="267" t="s">
        <v>56</v>
      </c>
      <c r="C173" s="265"/>
      <c r="D173" s="265"/>
    </row>
    <row r="174" spans="1:4">
      <c r="A174" s="263">
        <v>2013199</v>
      </c>
      <c r="B174" s="267" t="s">
        <v>143</v>
      </c>
      <c r="C174" s="265">
        <v>1460</v>
      </c>
      <c r="D174" s="265">
        <v>1500</v>
      </c>
    </row>
    <row r="175" spans="1:4">
      <c r="A175" s="263">
        <v>20132</v>
      </c>
      <c r="B175" s="267" t="s">
        <v>144</v>
      </c>
      <c r="C175" s="268">
        <f>SUM(C176:C181)</f>
        <v>1823</v>
      </c>
      <c r="D175" s="268">
        <f>SUM(D176:D181)</f>
        <v>1860</v>
      </c>
    </row>
    <row r="176" spans="1:4">
      <c r="A176" s="263">
        <v>2013201</v>
      </c>
      <c r="B176" s="266" t="s">
        <v>47</v>
      </c>
      <c r="C176" s="265">
        <v>676</v>
      </c>
      <c r="D176" s="265">
        <v>700</v>
      </c>
    </row>
    <row r="177" spans="1:4">
      <c r="A177" s="263">
        <v>2013202</v>
      </c>
      <c r="B177" s="266" t="s">
        <v>48</v>
      </c>
      <c r="C177" s="265">
        <v>258</v>
      </c>
      <c r="D177" s="265">
        <v>260</v>
      </c>
    </row>
    <row r="178" spans="1:4">
      <c r="A178" s="263">
        <v>2013203</v>
      </c>
      <c r="B178" s="266" t="s">
        <v>49</v>
      </c>
      <c r="C178" s="265"/>
      <c r="D178" s="265"/>
    </row>
    <row r="179" spans="1:4">
      <c r="A179" s="263">
        <v>2013204</v>
      </c>
      <c r="B179" s="266" t="s">
        <v>145</v>
      </c>
      <c r="C179" s="265">
        <v>70</v>
      </c>
      <c r="D179" s="265">
        <v>100</v>
      </c>
    </row>
    <row r="180" spans="1:4">
      <c r="A180" s="263">
        <v>2013250</v>
      </c>
      <c r="B180" s="266" t="s">
        <v>56</v>
      </c>
      <c r="C180" s="265"/>
      <c r="D180" s="265"/>
    </row>
    <row r="181" spans="1:4">
      <c r="A181" s="263">
        <v>2013299</v>
      </c>
      <c r="B181" s="267" t="s">
        <v>146</v>
      </c>
      <c r="C181" s="265">
        <v>819</v>
      </c>
      <c r="D181" s="265">
        <v>800</v>
      </c>
    </row>
    <row r="182" spans="1:4">
      <c r="A182" s="263">
        <v>20133</v>
      </c>
      <c r="B182" s="267" t="s">
        <v>147</v>
      </c>
      <c r="C182" s="268">
        <f>SUM(C183:C188)</f>
        <v>913</v>
      </c>
      <c r="D182" s="268">
        <f>SUM(D183:D188)</f>
        <v>920</v>
      </c>
    </row>
    <row r="183" spans="1:4">
      <c r="A183" s="263">
        <v>2013301</v>
      </c>
      <c r="B183" s="264" t="s">
        <v>47</v>
      </c>
      <c r="C183" s="265">
        <v>245</v>
      </c>
      <c r="D183" s="265">
        <v>260</v>
      </c>
    </row>
    <row r="184" spans="1:4">
      <c r="A184" s="263">
        <v>2013302</v>
      </c>
      <c r="B184" s="266" t="s">
        <v>48</v>
      </c>
      <c r="C184" s="265"/>
      <c r="D184" s="265"/>
    </row>
    <row r="185" spans="1:4">
      <c r="A185" s="263">
        <v>2013303</v>
      </c>
      <c r="B185" s="266" t="s">
        <v>49</v>
      </c>
      <c r="C185" s="265"/>
      <c r="D185" s="265"/>
    </row>
    <row r="186" spans="1:4">
      <c r="A186" s="263">
        <v>2013304</v>
      </c>
      <c r="B186" s="266" t="s">
        <v>148</v>
      </c>
      <c r="C186" s="265">
        <v>55</v>
      </c>
      <c r="D186" s="265">
        <v>60</v>
      </c>
    </row>
    <row r="187" spans="1:4">
      <c r="A187" s="263">
        <v>2013350</v>
      </c>
      <c r="B187" s="266" t="s">
        <v>56</v>
      </c>
      <c r="C187" s="265"/>
      <c r="D187" s="265"/>
    </row>
    <row r="188" spans="1:4">
      <c r="A188" s="263">
        <v>2013399</v>
      </c>
      <c r="B188" s="267" t="s">
        <v>149</v>
      </c>
      <c r="C188" s="265">
        <v>613</v>
      </c>
      <c r="D188" s="265">
        <v>600</v>
      </c>
    </row>
    <row r="189" spans="1:4">
      <c r="A189" s="263">
        <v>20134</v>
      </c>
      <c r="B189" s="267" t="s">
        <v>150</v>
      </c>
      <c r="C189" s="268">
        <f>SUM(C190:C196)</f>
        <v>406</v>
      </c>
      <c r="D189" s="268">
        <f>SUM(D190:D196)</f>
        <v>420</v>
      </c>
    </row>
    <row r="190" spans="1:4">
      <c r="A190" s="263">
        <v>2013401</v>
      </c>
      <c r="B190" s="267" t="s">
        <v>47</v>
      </c>
      <c r="C190" s="265">
        <v>141</v>
      </c>
      <c r="D190" s="265">
        <v>150</v>
      </c>
    </row>
    <row r="191" spans="1:4">
      <c r="A191" s="263">
        <v>2013402</v>
      </c>
      <c r="B191" s="266" t="s">
        <v>48</v>
      </c>
      <c r="C191" s="265">
        <v>147</v>
      </c>
      <c r="D191" s="265">
        <v>150</v>
      </c>
    </row>
    <row r="192" spans="1:4">
      <c r="A192" s="263">
        <v>2013403</v>
      </c>
      <c r="B192" s="266" t="s">
        <v>49</v>
      </c>
      <c r="C192" s="265">
        <v>28</v>
      </c>
      <c r="D192" s="265">
        <v>30</v>
      </c>
    </row>
    <row r="193" spans="1:4">
      <c r="A193" s="263">
        <v>2013404</v>
      </c>
      <c r="B193" s="266" t="s">
        <v>151</v>
      </c>
      <c r="C193" s="265">
        <v>30</v>
      </c>
      <c r="D193" s="265">
        <v>30</v>
      </c>
    </row>
    <row r="194" spans="1:4">
      <c r="A194" s="263">
        <v>2013405</v>
      </c>
      <c r="B194" s="266" t="s">
        <v>152</v>
      </c>
      <c r="C194" s="265">
        <v>23</v>
      </c>
      <c r="D194" s="265">
        <v>20</v>
      </c>
    </row>
    <row r="195" spans="1:4">
      <c r="A195" s="263">
        <v>2013450</v>
      </c>
      <c r="B195" s="266" t="s">
        <v>56</v>
      </c>
      <c r="C195" s="269"/>
      <c r="D195" s="269"/>
    </row>
    <row r="196" spans="1:4">
      <c r="A196" s="263">
        <v>2013499</v>
      </c>
      <c r="B196" s="267" t="s">
        <v>153</v>
      </c>
      <c r="C196" s="269">
        <v>37</v>
      </c>
      <c r="D196" s="269">
        <v>40</v>
      </c>
    </row>
    <row r="197" spans="1:4">
      <c r="A197" s="263">
        <v>20135</v>
      </c>
      <c r="B197" s="267" t="s">
        <v>154</v>
      </c>
      <c r="C197" s="268">
        <f>SUM(C198:C202)</f>
        <v>2</v>
      </c>
      <c r="D197" s="268">
        <f>SUM(D198:D202)</f>
        <v>0</v>
      </c>
    </row>
    <row r="198" spans="1:4">
      <c r="A198" s="263">
        <v>2013501</v>
      </c>
      <c r="B198" s="267" t="s">
        <v>47</v>
      </c>
      <c r="C198" s="265">
        <v>2</v>
      </c>
      <c r="D198" s="265"/>
    </row>
    <row r="199" spans="1:4">
      <c r="A199" s="263">
        <v>2013502</v>
      </c>
      <c r="B199" s="264" t="s">
        <v>48</v>
      </c>
      <c r="C199" s="265"/>
      <c r="D199" s="265"/>
    </row>
    <row r="200" spans="1:4">
      <c r="A200" s="263">
        <v>2013503</v>
      </c>
      <c r="B200" s="266" t="s">
        <v>49</v>
      </c>
      <c r="C200" s="270"/>
      <c r="D200" s="270"/>
    </row>
    <row r="201" spans="1:4">
      <c r="A201" s="263">
        <v>2013550</v>
      </c>
      <c r="B201" s="266" t="s">
        <v>56</v>
      </c>
      <c r="C201" s="270"/>
      <c r="D201" s="270"/>
    </row>
    <row r="202" spans="1:4">
      <c r="A202" s="263">
        <v>2013599</v>
      </c>
      <c r="B202" s="266" t="s">
        <v>155</v>
      </c>
      <c r="C202" s="270"/>
      <c r="D202" s="270"/>
    </row>
    <row r="203" spans="1:4">
      <c r="A203" s="263">
        <v>20136</v>
      </c>
      <c r="B203" s="267" t="s">
        <v>156</v>
      </c>
      <c r="C203" s="268">
        <f>SUM(C204:C208)</f>
        <v>27</v>
      </c>
      <c r="D203" s="268">
        <f>SUM(D204:D208)</f>
        <v>30</v>
      </c>
    </row>
    <row r="204" spans="1:4">
      <c r="A204" s="263">
        <v>2013601</v>
      </c>
      <c r="B204" s="267" t="s">
        <v>47</v>
      </c>
      <c r="C204" s="271"/>
      <c r="D204" s="271"/>
    </row>
    <row r="205" spans="1:4">
      <c r="A205" s="263">
        <v>2013602</v>
      </c>
      <c r="B205" s="267" t="s">
        <v>48</v>
      </c>
      <c r="C205" s="271">
        <v>27</v>
      </c>
      <c r="D205" s="271">
        <v>30</v>
      </c>
    </row>
    <row r="206" spans="1:4">
      <c r="A206" s="263">
        <v>2013603</v>
      </c>
      <c r="B206" s="266" t="s">
        <v>49</v>
      </c>
      <c r="C206" s="271"/>
      <c r="D206" s="271"/>
    </row>
    <row r="207" spans="1:4">
      <c r="A207" s="263">
        <v>2013650</v>
      </c>
      <c r="B207" s="266" t="s">
        <v>56</v>
      </c>
      <c r="C207" s="271"/>
      <c r="D207" s="271"/>
    </row>
    <row r="208" spans="1:4">
      <c r="A208" s="263">
        <v>2013699</v>
      </c>
      <c r="B208" s="266" t="s">
        <v>157</v>
      </c>
      <c r="C208" s="271"/>
      <c r="D208" s="271"/>
    </row>
    <row r="209" spans="1:4">
      <c r="A209" s="263">
        <v>20137</v>
      </c>
      <c r="B209" s="266" t="s">
        <v>158</v>
      </c>
      <c r="C209" s="268">
        <f>SUM(C210:C215)</f>
        <v>178</v>
      </c>
      <c r="D209" s="268">
        <f>SUM(D210:D215)</f>
        <v>250</v>
      </c>
    </row>
    <row r="210" spans="1:4">
      <c r="A210" s="263">
        <v>2013701</v>
      </c>
      <c r="B210" s="266" t="s">
        <v>47</v>
      </c>
      <c r="C210" s="271">
        <v>108</v>
      </c>
      <c r="D210" s="271">
        <v>120</v>
      </c>
    </row>
    <row r="211" spans="1:4">
      <c r="A211" s="263">
        <v>2013702</v>
      </c>
      <c r="B211" s="266" t="s">
        <v>48</v>
      </c>
      <c r="C211" s="271">
        <v>70</v>
      </c>
      <c r="D211" s="271"/>
    </row>
    <row r="212" spans="1:4">
      <c r="A212" s="263">
        <v>2013703</v>
      </c>
      <c r="B212" s="266" t="s">
        <v>49</v>
      </c>
      <c r="C212" s="270"/>
      <c r="D212" s="270"/>
    </row>
    <row r="213" spans="1:4">
      <c r="A213" s="263">
        <v>2013704</v>
      </c>
      <c r="B213" s="266" t="s">
        <v>159</v>
      </c>
      <c r="C213" s="270"/>
      <c r="D213" s="270"/>
    </row>
    <row r="214" spans="1:4">
      <c r="A214" s="263">
        <v>2013750</v>
      </c>
      <c r="B214" s="266" t="s">
        <v>56</v>
      </c>
      <c r="C214" s="270"/>
      <c r="D214" s="270"/>
    </row>
    <row r="215" spans="1:4">
      <c r="A215" s="263">
        <v>2013799</v>
      </c>
      <c r="B215" s="266" t="s">
        <v>160</v>
      </c>
      <c r="C215" s="270"/>
      <c r="D215" s="270">
        <v>130</v>
      </c>
    </row>
    <row r="216" spans="1:4">
      <c r="A216" s="263">
        <v>20138</v>
      </c>
      <c r="B216" s="266" t="s">
        <v>161</v>
      </c>
      <c r="C216" s="268">
        <f>SUM(C217:C230)</f>
        <v>4469</v>
      </c>
      <c r="D216" s="268">
        <f>SUM(D217:D230)</f>
        <v>4500</v>
      </c>
    </row>
    <row r="217" spans="1:4">
      <c r="A217" s="263">
        <v>2013801</v>
      </c>
      <c r="B217" s="266" t="s">
        <v>47</v>
      </c>
      <c r="C217" s="265">
        <v>2954</v>
      </c>
      <c r="D217" s="265">
        <v>2986</v>
      </c>
    </row>
    <row r="218" spans="1:4">
      <c r="A218" s="263">
        <v>2013802</v>
      </c>
      <c r="B218" s="266" t="s">
        <v>48</v>
      </c>
      <c r="C218" s="265">
        <v>174</v>
      </c>
      <c r="D218" s="265">
        <v>174</v>
      </c>
    </row>
    <row r="219" spans="1:4">
      <c r="A219" s="263">
        <v>2013803</v>
      </c>
      <c r="B219" s="266" t="s">
        <v>49</v>
      </c>
      <c r="C219" s="265"/>
      <c r="D219" s="265"/>
    </row>
    <row r="220" spans="1:4">
      <c r="A220" s="263">
        <v>2013804</v>
      </c>
      <c r="B220" s="266" t="s">
        <v>162</v>
      </c>
      <c r="C220" s="265"/>
      <c r="D220" s="265"/>
    </row>
    <row r="221" spans="1:4">
      <c r="A221" s="263">
        <v>2013805</v>
      </c>
      <c r="B221" s="266" t="s">
        <v>163</v>
      </c>
      <c r="C221" s="265"/>
      <c r="D221" s="265"/>
    </row>
    <row r="222" spans="1:4">
      <c r="A222" s="263">
        <v>2013808</v>
      </c>
      <c r="B222" s="266" t="s">
        <v>88</v>
      </c>
      <c r="C222" s="265"/>
      <c r="D222" s="265"/>
    </row>
    <row r="223" spans="1:4">
      <c r="A223" s="263">
        <v>2013810</v>
      </c>
      <c r="B223" s="266" t="s">
        <v>164</v>
      </c>
      <c r="C223" s="265"/>
      <c r="D223" s="265"/>
    </row>
    <row r="224" spans="1:4">
      <c r="A224" s="263">
        <v>2013812</v>
      </c>
      <c r="B224" s="266" t="s">
        <v>165</v>
      </c>
      <c r="C224" s="265">
        <v>2</v>
      </c>
      <c r="D224" s="265"/>
    </row>
    <row r="225" spans="1:4">
      <c r="A225" s="263">
        <v>2013813</v>
      </c>
      <c r="B225" s="266" t="s">
        <v>166</v>
      </c>
      <c r="C225" s="265"/>
      <c r="D225" s="265"/>
    </row>
    <row r="226" spans="1:4">
      <c r="A226" s="263">
        <v>2013814</v>
      </c>
      <c r="B226" s="266" t="s">
        <v>167</v>
      </c>
      <c r="C226" s="265"/>
      <c r="D226" s="265"/>
    </row>
    <row r="227" spans="1:4">
      <c r="A227" s="263">
        <v>2013815</v>
      </c>
      <c r="B227" s="266" t="s">
        <v>168</v>
      </c>
      <c r="C227" s="265"/>
      <c r="D227" s="265"/>
    </row>
    <row r="228" spans="1:4">
      <c r="A228" s="263">
        <v>2013816</v>
      </c>
      <c r="B228" s="266" t="s">
        <v>169</v>
      </c>
      <c r="C228" s="265">
        <v>17</v>
      </c>
      <c r="D228" s="265">
        <v>20</v>
      </c>
    </row>
    <row r="229" spans="1:4">
      <c r="A229" s="263">
        <v>2013850</v>
      </c>
      <c r="B229" s="266" t="s">
        <v>56</v>
      </c>
      <c r="C229" s="265">
        <v>316</v>
      </c>
      <c r="D229" s="265">
        <v>320</v>
      </c>
    </row>
    <row r="230" spans="1:4">
      <c r="A230" s="263">
        <v>2013899</v>
      </c>
      <c r="B230" s="266" t="s">
        <v>170</v>
      </c>
      <c r="C230" s="265">
        <v>1006</v>
      </c>
      <c r="D230" s="265">
        <v>1000</v>
      </c>
    </row>
    <row r="231" spans="1:4">
      <c r="A231" s="263">
        <v>20199</v>
      </c>
      <c r="B231" s="266" t="s">
        <v>171</v>
      </c>
      <c r="C231" s="268">
        <f>SUM(C232:C233)</f>
        <v>65</v>
      </c>
      <c r="D231" s="268">
        <f>SUM(D232:D233)</f>
        <v>70</v>
      </c>
    </row>
    <row r="232" spans="1:4">
      <c r="A232" s="263">
        <v>2019901</v>
      </c>
      <c r="B232" s="267" t="s">
        <v>172</v>
      </c>
      <c r="C232" s="265">
        <v>35</v>
      </c>
      <c r="D232" s="265">
        <v>20</v>
      </c>
    </row>
    <row r="233" spans="1:4">
      <c r="A233" s="263">
        <v>2019999</v>
      </c>
      <c r="B233" s="267" t="s">
        <v>173</v>
      </c>
      <c r="C233" s="265">
        <v>30</v>
      </c>
      <c r="D233" s="265">
        <v>50</v>
      </c>
    </row>
    <row r="234" spans="1:4">
      <c r="A234" s="263">
        <v>202</v>
      </c>
      <c r="B234" s="264" t="s">
        <v>174</v>
      </c>
      <c r="C234" s="265">
        <f>SUM(C235:C237)</f>
        <v>0</v>
      </c>
      <c r="D234" s="265">
        <f>SUM(D235:D237)</f>
        <v>0</v>
      </c>
    </row>
    <row r="235" spans="1:4">
      <c r="A235" s="263">
        <v>20205</v>
      </c>
      <c r="B235" s="266" t="s">
        <v>175</v>
      </c>
      <c r="C235" s="265"/>
      <c r="D235" s="265"/>
    </row>
    <row r="236" spans="1:4">
      <c r="A236" s="263">
        <v>20206</v>
      </c>
      <c r="B236" s="266" t="s">
        <v>176</v>
      </c>
      <c r="C236" s="265"/>
      <c r="D236" s="265"/>
    </row>
    <row r="237" spans="1:4">
      <c r="A237" s="263">
        <v>20299</v>
      </c>
      <c r="B237" s="266" t="s">
        <v>177</v>
      </c>
      <c r="C237" s="265"/>
      <c r="D237" s="265"/>
    </row>
    <row r="238" spans="1:4">
      <c r="A238" s="263">
        <v>203</v>
      </c>
      <c r="B238" s="264" t="s">
        <v>178</v>
      </c>
      <c r="C238" s="265">
        <f>SUM(C239,C249)</f>
        <v>3107</v>
      </c>
      <c r="D238" s="265">
        <f>SUM(D239,D249)</f>
        <v>1470</v>
      </c>
    </row>
    <row r="239" spans="1:4">
      <c r="A239" s="263">
        <v>20306</v>
      </c>
      <c r="B239" s="267" t="s">
        <v>179</v>
      </c>
      <c r="C239" s="265">
        <f>SUM(C240:C248)</f>
        <v>3057</v>
      </c>
      <c r="D239" s="265">
        <f>SUM(D240:D248)</f>
        <v>1420</v>
      </c>
    </row>
    <row r="240" spans="1:4">
      <c r="A240" s="263">
        <v>2030601</v>
      </c>
      <c r="B240" s="267" t="s">
        <v>180</v>
      </c>
      <c r="C240" s="265"/>
      <c r="D240" s="265"/>
    </row>
    <row r="241" spans="1:4">
      <c r="A241" s="263">
        <v>2030602</v>
      </c>
      <c r="B241" s="266" t="s">
        <v>181</v>
      </c>
      <c r="C241" s="265"/>
      <c r="D241" s="265"/>
    </row>
    <row r="242" spans="1:4">
      <c r="A242" s="263">
        <v>2030603</v>
      </c>
      <c r="B242" s="266" t="s">
        <v>182</v>
      </c>
      <c r="C242" s="265">
        <v>2837</v>
      </c>
      <c r="D242" s="265">
        <v>1200</v>
      </c>
    </row>
    <row r="243" spans="1:4">
      <c r="A243" s="263">
        <v>2030604</v>
      </c>
      <c r="B243" s="266" t="s">
        <v>183</v>
      </c>
      <c r="C243" s="265"/>
      <c r="D243" s="265"/>
    </row>
    <row r="244" spans="1:4">
      <c r="A244" s="263">
        <v>2030605</v>
      </c>
      <c r="B244" s="267" t="s">
        <v>184</v>
      </c>
      <c r="C244" s="265"/>
      <c r="D244" s="265"/>
    </row>
    <row r="245" spans="1:4">
      <c r="A245" s="263">
        <v>2030606</v>
      </c>
      <c r="B245" s="267" t="s">
        <v>185</v>
      </c>
      <c r="C245" s="265"/>
      <c r="D245" s="265"/>
    </row>
    <row r="246" spans="1:4">
      <c r="A246" s="263">
        <v>2030607</v>
      </c>
      <c r="B246" s="267" t="s">
        <v>186</v>
      </c>
      <c r="C246" s="265">
        <v>220</v>
      </c>
      <c r="D246" s="265">
        <v>220</v>
      </c>
    </row>
    <row r="247" spans="1:4">
      <c r="A247" s="263">
        <v>2030608</v>
      </c>
      <c r="B247" s="267" t="s">
        <v>187</v>
      </c>
      <c r="C247" s="265"/>
      <c r="D247" s="265"/>
    </row>
    <row r="248" spans="1:4">
      <c r="A248" s="263">
        <v>2030699</v>
      </c>
      <c r="B248" s="267" t="s">
        <v>188</v>
      </c>
      <c r="C248" s="265"/>
      <c r="D248" s="265"/>
    </row>
    <row r="249" spans="1:4">
      <c r="A249" s="263">
        <v>20399</v>
      </c>
      <c r="B249" s="267" t="s">
        <v>189</v>
      </c>
      <c r="C249" s="265">
        <v>50</v>
      </c>
      <c r="D249" s="265">
        <v>50</v>
      </c>
    </row>
    <row r="250" spans="1:4">
      <c r="A250" s="263">
        <v>204</v>
      </c>
      <c r="B250" s="264" t="s">
        <v>190</v>
      </c>
      <c r="C250" s="265">
        <f>SUM(C251,C254,C265,C272,C280,C289,C303,C313,C323,C331,C337)</f>
        <v>22048</v>
      </c>
      <c r="D250" s="265">
        <f>SUM(D251,D254,D265,D272,D280,D289,D303,D313,D323,D331,D337)</f>
        <v>22860</v>
      </c>
    </row>
    <row r="251" spans="1:4">
      <c r="A251" s="263">
        <v>20401</v>
      </c>
      <c r="B251" s="266" t="s">
        <v>191</v>
      </c>
      <c r="C251" s="268">
        <f>SUM(C252:C253)</f>
        <v>32</v>
      </c>
      <c r="D251" s="268">
        <f>SUM(D252:D253)</f>
        <v>32</v>
      </c>
    </row>
    <row r="252" spans="1:4">
      <c r="A252" s="263">
        <v>2040101</v>
      </c>
      <c r="B252" s="266" t="s">
        <v>192</v>
      </c>
      <c r="C252" s="265">
        <v>32</v>
      </c>
      <c r="D252" s="265">
        <v>32</v>
      </c>
    </row>
    <row r="253" spans="1:4">
      <c r="A253" s="263">
        <v>2040199</v>
      </c>
      <c r="B253" s="267" t="s">
        <v>193</v>
      </c>
      <c r="C253" s="265"/>
      <c r="D253" s="265"/>
    </row>
    <row r="254" spans="1:4">
      <c r="A254" s="263">
        <v>20402</v>
      </c>
      <c r="B254" s="267" t="s">
        <v>194</v>
      </c>
      <c r="C254" s="268">
        <f>SUM(C255:C264)</f>
        <v>19794</v>
      </c>
      <c r="D254" s="268">
        <f>SUM(D255:D264)</f>
        <v>20020</v>
      </c>
    </row>
    <row r="255" spans="1:4">
      <c r="A255" s="263">
        <v>2040201</v>
      </c>
      <c r="B255" s="267" t="s">
        <v>47</v>
      </c>
      <c r="C255" s="265">
        <v>8093</v>
      </c>
      <c r="D255" s="265">
        <v>8100</v>
      </c>
    </row>
    <row r="256" spans="1:4">
      <c r="A256" s="263">
        <v>2040202</v>
      </c>
      <c r="B256" s="267" t="s">
        <v>48</v>
      </c>
      <c r="C256" s="265">
        <v>2525</v>
      </c>
      <c r="D256" s="265">
        <v>2520</v>
      </c>
    </row>
    <row r="257" spans="1:4">
      <c r="A257" s="263">
        <v>2040203</v>
      </c>
      <c r="B257" s="267" t="s">
        <v>49</v>
      </c>
      <c r="C257" s="265"/>
      <c r="D257" s="265"/>
    </row>
    <row r="258" spans="1:4">
      <c r="A258" s="263">
        <v>2040219</v>
      </c>
      <c r="B258" s="267" t="s">
        <v>88</v>
      </c>
      <c r="C258" s="265">
        <v>500</v>
      </c>
      <c r="D258" s="265">
        <v>500</v>
      </c>
    </row>
    <row r="259" spans="1:4">
      <c r="A259" s="263">
        <v>2040220</v>
      </c>
      <c r="B259" s="267" t="s">
        <v>195</v>
      </c>
      <c r="C259" s="265">
        <v>7782</v>
      </c>
      <c r="D259" s="265">
        <v>8000</v>
      </c>
    </row>
    <row r="260" spans="1:4">
      <c r="A260" s="263">
        <v>2040221</v>
      </c>
      <c r="B260" s="267" t="s">
        <v>196</v>
      </c>
      <c r="C260" s="265">
        <v>50</v>
      </c>
      <c r="D260" s="265">
        <v>100</v>
      </c>
    </row>
    <row r="261" spans="1:4">
      <c r="A261" s="263">
        <v>2040222</v>
      </c>
      <c r="B261" s="267" t="s">
        <v>197</v>
      </c>
      <c r="C261" s="265"/>
      <c r="D261" s="265"/>
    </row>
    <row r="262" spans="1:4">
      <c r="A262" s="263">
        <v>2040223</v>
      </c>
      <c r="B262" s="267" t="s">
        <v>198</v>
      </c>
      <c r="C262" s="265"/>
      <c r="D262" s="265"/>
    </row>
    <row r="263" spans="1:4">
      <c r="A263" s="263">
        <v>2040250</v>
      </c>
      <c r="B263" s="267" t="s">
        <v>56</v>
      </c>
      <c r="C263" s="265"/>
      <c r="D263" s="265"/>
    </row>
    <row r="264" spans="1:4">
      <c r="A264" s="263">
        <v>2040299</v>
      </c>
      <c r="B264" s="267" t="s">
        <v>199</v>
      </c>
      <c r="C264" s="265">
        <v>844</v>
      </c>
      <c r="D264" s="265">
        <v>800</v>
      </c>
    </row>
    <row r="265" spans="1:4">
      <c r="A265" s="263">
        <v>20403</v>
      </c>
      <c r="B265" s="266" t="s">
        <v>200</v>
      </c>
      <c r="C265" s="268">
        <f>SUM(C266:C271)</f>
        <v>0</v>
      </c>
      <c r="D265" s="268">
        <f>SUM(D266:D271)</f>
        <v>0</v>
      </c>
    </row>
    <row r="266" spans="1:4">
      <c r="A266" s="263">
        <v>2040301</v>
      </c>
      <c r="B266" s="266" t="s">
        <v>47</v>
      </c>
      <c r="C266" s="265"/>
      <c r="D266" s="265"/>
    </row>
    <row r="267" spans="1:4">
      <c r="A267" s="263">
        <v>2040302</v>
      </c>
      <c r="B267" s="266" t="s">
        <v>48</v>
      </c>
      <c r="C267" s="265"/>
      <c r="D267" s="265"/>
    </row>
    <row r="268" spans="1:4">
      <c r="A268" s="263">
        <v>2040303</v>
      </c>
      <c r="B268" s="267" t="s">
        <v>49</v>
      </c>
      <c r="C268" s="265"/>
      <c r="D268" s="265"/>
    </row>
    <row r="269" spans="1:4">
      <c r="A269" s="263">
        <v>2040304</v>
      </c>
      <c r="B269" s="267" t="s">
        <v>201</v>
      </c>
      <c r="C269" s="265"/>
      <c r="D269" s="265"/>
    </row>
    <row r="270" spans="1:4">
      <c r="A270" s="263">
        <v>2040350</v>
      </c>
      <c r="B270" s="267" t="s">
        <v>56</v>
      </c>
      <c r="C270" s="265"/>
      <c r="D270" s="265"/>
    </row>
    <row r="271" spans="1:4">
      <c r="A271" s="263">
        <v>2040399</v>
      </c>
      <c r="B271" s="264" t="s">
        <v>202</v>
      </c>
      <c r="C271" s="265"/>
      <c r="D271" s="265"/>
    </row>
    <row r="272" spans="1:4">
      <c r="A272" s="263">
        <v>20404</v>
      </c>
      <c r="B272" s="266" t="s">
        <v>203</v>
      </c>
      <c r="C272" s="268">
        <f>SUM(C273:C279)</f>
        <v>195</v>
      </c>
      <c r="D272" s="268">
        <f>SUM(D273:D279)</f>
        <v>200</v>
      </c>
    </row>
    <row r="273" spans="1:4">
      <c r="A273" s="263">
        <v>2040401</v>
      </c>
      <c r="B273" s="266" t="s">
        <v>47</v>
      </c>
      <c r="C273" s="265"/>
      <c r="D273" s="265"/>
    </row>
    <row r="274" spans="1:4">
      <c r="A274" s="263">
        <v>2040402</v>
      </c>
      <c r="B274" s="266" t="s">
        <v>48</v>
      </c>
      <c r="C274" s="265"/>
      <c r="D274" s="265"/>
    </row>
    <row r="275" spans="1:4">
      <c r="A275" s="263">
        <v>2040403</v>
      </c>
      <c r="B275" s="267" t="s">
        <v>49</v>
      </c>
      <c r="C275" s="265"/>
      <c r="D275" s="265"/>
    </row>
    <row r="276" spans="1:4">
      <c r="A276" s="263">
        <v>2040409</v>
      </c>
      <c r="B276" s="267" t="s">
        <v>204</v>
      </c>
      <c r="C276" s="265"/>
      <c r="D276" s="265"/>
    </row>
    <row r="277" spans="1:4">
      <c r="A277" s="263">
        <v>2040410</v>
      </c>
      <c r="B277" s="267" t="s">
        <v>205</v>
      </c>
      <c r="C277" s="265"/>
      <c r="D277" s="265"/>
    </row>
    <row r="278" spans="1:4">
      <c r="A278" s="263">
        <v>2040450</v>
      </c>
      <c r="B278" s="267" t="s">
        <v>56</v>
      </c>
      <c r="C278" s="265"/>
      <c r="D278" s="265"/>
    </row>
    <row r="279" spans="1:4">
      <c r="A279" s="263">
        <v>2040499</v>
      </c>
      <c r="B279" s="267" t="s">
        <v>206</v>
      </c>
      <c r="C279" s="265">
        <v>195</v>
      </c>
      <c r="D279" s="265">
        <v>200</v>
      </c>
    </row>
    <row r="280" spans="1:4">
      <c r="A280" s="263">
        <v>20405</v>
      </c>
      <c r="B280" s="264" t="s">
        <v>207</v>
      </c>
      <c r="C280" s="268">
        <f>SUM(C281:C288)</f>
        <v>321</v>
      </c>
      <c r="D280" s="268">
        <f>SUM(D281:D288)</f>
        <v>320</v>
      </c>
    </row>
    <row r="281" spans="1:4">
      <c r="A281" s="263">
        <v>2040501</v>
      </c>
      <c r="B281" s="266" t="s">
        <v>47</v>
      </c>
      <c r="C281" s="265">
        <v>321</v>
      </c>
      <c r="D281" s="265">
        <v>320</v>
      </c>
    </row>
    <row r="282" spans="1:4">
      <c r="A282" s="263">
        <v>2040502</v>
      </c>
      <c r="B282" s="266" t="s">
        <v>48</v>
      </c>
      <c r="C282" s="265"/>
      <c r="D282" s="265"/>
    </row>
    <row r="283" spans="1:4">
      <c r="A283" s="263">
        <v>2040503</v>
      </c>
      <c r="B283" s="266" t="s">
        <v>49</v>
      </c>
      <c r="C283" s="265"/>
      <c r="D283" s="265"/>
    </row>
    <row r="284" spans="1:4">
      <c r="A284" s="263">
        <v>2040504</v>
      </c>
      <c r="B284" s="267" t="s">
        <v>208</v>
      </c>
      <c r="C284" s="265"/>
      <c r="D284" s="265"/>
    </row>
    <row r="285" spans="1:4">
      <c r="A285" s="263">
        <v>2040505</v>
      </c>
      <c r="B285" s="267" t="s">
        <v>209</v>
      </c>
      <c r="C285" s="265"/>
      <c r="D285" s="265"/>
    </row>
    <row r="286" spans="1:4">
      <c r="A286" s="263">
        <v>2040506</v>
      </c>
      <c r="B286" s="267" t="s">
        <v>210</v>
      </c>
      <c r="C286" s="265"/>
      <c r="D286" s="265"/>
    </row>
    <row r="287" spans="1:4">
      <c r="A287" s="263">
        <v>2040550</v>
      </c>
      <c r="B287" s="266" t="s">
        <v>56</v>
      </c>
      <c r="C287" s="265"/>
      <c r="D287" s="265"/>
    </row>
    <row r="288" spans="1:4">
      <c r="A288" s="263">
        <v>2040599</v>
      </c>
      <c r="B288" s="266" t="s">
        <v>211</v>
      </c>
      <c r="C288" s="265"/>
      <c r="D288" s="265"/>
    </row>
    <row r="289" spans="1:4">
      <c r="A289" s="263">
        <v>20406</v>
      </c>
      <c r="B289" s="266" t="s">
        <v>212</v>
      </c>
      <c r="C289" s="268">
        <f>SUM(C290:C302)</f>
        <v>1587</v>
      </c>
      <c r="D289" s="268">
        <f>SUM(D290:D302)</f>
        <v>1598</v>
      </c>
    </row>
    <row r="290" spans="1:4">
      <c r="A290" s="263">
        <v>2040601</v>
      </c>
      <c r="B290" s="267" t="s">
        <v>47</v>
      </c>
      <c r="C290" s="265">
        <v>1204</v>
      </c>
      <c r="D290" s="265">
        <v>1230</v>
      </c>
    </row>
    <row r="291" spans="1:4">
      <c r="A291" s="263">
        <v>2040602</v>
      </c>
      <c r="B291" s="267" t="s">
        <v>48</v>
      </c>
      <c r="C291" s="265">
        <v>341</v>
      </c>
      <c r="D291" s="265">
        <v>200</v>
      </c>
    </row>
    <row r="292" spans="1:4">
      <c r="A292" s="263">
        <v>2040603</v>
      </c>
      <c r="B292" s="267" t="s">
        <v>49</v>
      </c>
      <c r="C292" s="265"/>
      <c r="D292" s="265"/>
    </row>
    <row r="293" spans="1:4">
      <c r="A293" s="263">
        <v>2040604</v>
      </c>
      <c r="B293" s="264" t="s">
        <v>213</v>
      </c>
      <c r="C293" s="265"/>
      <c r="D293" s="265"/>
    </row>
    <row r="294" spans="1:4">
      <c r="A294" s="263">
        <v>2040605</v>
      </c>
      <c r="B294" s="266" t="s">
        <v>214</v>
      </c>
      <c r="C294" s="265"/>
      <c r="D294" s="265"/>
    </row>
    <row r="295" spans="1:4">
      <c r="A295" s="263">
        <v>2040606</v>
      </c>
      <c r="B295" s="266" t="s">
        <v>215</v>
      </c>
      <c r="C295" s="265"/>
      <c r="D295" s="265"/>
    </row>
    <row r="296" spans="1:4">
      <c r="A296" s="263">
        <v>2040607</v>
      </c>
      <c r="B296" s="266" t="s">
        <v>216</v>
      </c>
      <c r="C296" s="265">
        <v>34</v>
      </c>
      <c r="D296" s="265">
        <v>40</v>
      </c>
    </row>
    <row r="297" spans="1:4">
      <c r="A297" s="263">
        <v>2040608</v>
      </c>
      <c r="B297" s="267" t="s">
        <v>217</v>
      </c>
      <c r="C297" s="265"/>
      <c r="D297" s="265"/>
    </row>
    <row r="298" spans="1:4">
      <c r="A298" s="263">
        <v>2040610</v>
      </c>
      <c r="B298" s="267" t="s">
        <v>218</v>
      </c>
      <c r="C298" s="265"/>
      <c r="D298" s="265">
        <v>68</v>
      </c>
    </row>
    <row r="299" spans="1:4">
      <c r="A299" s="263">
        <v>2040612</v>
      </c>
      <c r="B299" s="267" t="s">
        <v>219</v>
      </c>
      <c r="C299" s="265"/>
      <c r="D299" s="265"/>
    </row>
    <row r="300" spans="1:4">
      <c r="A300" s="263">
        <v>2040613</v>
      </c>
      <c r="B300" s="267" t="s">
        <v>88</v>
      </c>
      <c r="C300" s="265"/>
      <c r="D300" s="265"/>
    </row>
    <row r="301" spans="1:4">
      <c r="A301" s="263">
        <v>2040650</v>
      </c>
      <c r="B301" s="267" t="s">
        <v>56</v>
      </c>
      <c r="C301" s="265"/>
      <c r="D301" s="265"/>
    </row>
    <row r="302" spans="1:4">
      <c r="A302" s="263">
        <v>2040699</v>
      </c>
      <c r="B302" s="266" t="s">
        <v>220</v>
      </c>
      <c r="C302" s="265">
        <v>8</v>
      </c>
      <c r="D302" s="265">
        <v>60</v>
      </c>
    </row>
    <row r="303" spans="1:4">
      <c r="A303" s="263">
        <v>20407</v>
      </c>
      <c r="B303" s="266" t="s">
        <v>221</v>
      </c>
      <c r="C303" s="268">
        <f>SUM(C304:C312)</f>
        <v>0</v>
      </c>
      <c r="D303" s="268">
        <f>SUM(D304:D312)</f>
        <v>0</v>
      </c>
    </row>
    <row r="304" spans="1:4">
      <c r="A304" s="263">
        <v>2040701</v>
      </c>
      <c r="B304" s="266" t="s">
        <v>47</v>
      </c>
      <c r="C304" s="265"/>
      <c r="D304" s="265"/>
    </row>
    <row r="305" spans="1:4">
      <c r="A305" s="263">
        <v>2040702</v>
      </c>
      <c r="B305" s="267" t="s">
        <v>48</v>
      </c>
      <c r="C305" s="265"/>
      <c r="D305" s="265"/>
    </row>
    <row r="306" spans="1:4">
      <c r="A306" s="263">
        <v>2040703</v>
      </c>
      <c r="B306" s="267" t="s">
        <v>49</v>
      </c>
      <c r="C306" s="265"/>
      <c r="D306" s="265"/>
    </row>
    <row r="307" spans="1:4">
      <c r="A307" s="263">
        <v>2040704</v>
      </c>
      <c r="B307" s="267" t="s">
        <v>222</v>
      </c>
      <c r="C307" s="265"/>
      <c r="D307" s="265"/>
    </row>
    <row r="308" spans="1:4">
      <c r="A308" s="263">
        <v>2040705</v>
      </c>
      <c r="B308" s="264" t="s">
        <v>223</v>
      </c>
      <c r="C308" s="265"/>
      <c r="D308" s="265"/>
    </row>
    <row r="309" spans="1:4">
      <c r="A309" s="263">
        <v>2040706</v>
      </c>
      <c r="B309" s="266" t="s">
        <v>224</v>
      </c>
      <c r="C309" s="265"/>
      <c r="D309" s="265"/>
    </row>
    <row r="310" spans="1:4">
      <c r="A310" s="263">
        <v>2040707</v>
      </c>
      <c r="B310" s="266" t="s">
        <v>88</v>
      </c>
      <c r="C310" s="265"/>
      <c r="D310" s="265"/>
    </row>
    <row r="311" spans="1:4">
      <c r="A311" s="263">
        <v>2040750</v>
      </c>
      <c r="B311" s="266" t="s">
        <v>56</v>
      </c>
      <c r="C311" s="265"/>
      <c r="D311" s="265"/>
    </row>
    <row r="312" spans="1:4">
      <c r="A312" s="263">
        <v>2040799</v>
      </c>
      <c r="B312" s="266" t="s">
        <v>225</v>
      </c>
      <c r="C312" s="265"/>
      <c r="D312" s="265"/>
    </row>
    <row r="313" spans="1:4">
      <c r="A313" s="263">
        <v>20408</v>
      </c>
      <c r="B313" s="267" t="s">
        <v>226</v>
      </c>
      <c r="C313" s="268">
        <f>SUM(C314:C322)</f>
        <v>12</v>
      </c>
      <c r="D313" s="268">
        <f>SUM(D314:D322)</f>
        <v>90</v>
      </c>
    </row>
    <row r="314" spans="1:4">
      <c r="A314" s="263">
        <v>2040801</v>
      </c>
      <c r="B314" s="267" t="s">
        <v>47</v>
      </c>
      <c r="C314" s="265"/>
      <c r="D314" s="265"/>
    </row>
    <row r="315" spans="1:4">
      <c r="A315" s="263">
        <v>2040802</v>
      </c>
      <c r="B315" s="267" t="s">
        <v>48</v>
      </c>
      <c r="C315" s="265"/>
      <c r="D315" s="265"/>
    </row>
    <row r="316" spans="1:4">
      <c r="A316" s="263">
        <v>2040803</v>
      </c>
      <c r="B316" s="266" t="s">
        <v>49</v>
      </c>
      <c r="C316" s="265"/>
      <c r="D316" s="265"/>
    </row>
    <row r="317" spans="1:4">
      <c r="A317" s="263">
        <v>2040804</v>
      </c>
      <c r="B317" s="266" t="s">
        <v>227</v>
      </c>
      <c r="C317" s="265">
        <v>12</v>
      </c>
      <c r="D317" s="265">
        <v>90</v>
      </c>
    </row>
    <row r="318" spans="1:4">
      <c r="A318" s="263">
        <v>2040805</v>
      </c>
      <c r="B318" s="266" t="s">
        <v>228</v>
      </c>
      <c r="C318" s="265"/>
      <c r="D318" s="265"/>
    </row>
    <row r="319" spans="1:4">
      <c r="A319" s="263">
        <v>2040806</v>
      </c>
      <c r="B319" s="267" t="s">
        <v>229</v>
      </c>
      <c r="C319" s="265"/>
      <c r="D319" s="265"/>
    </row>
    <row r="320" spans="1:4">
      <c r="A320" s="263">
        <v>2040807</v>
      </c>
      <c r="B320" s="267" t="s">
        <v>88</v>
      </c>
      <c r="C320" s="265"/>
      <c r="D320" s="265"/>
    </row>
    <row r="321" spans="1:4">
      <c r="A321" s="263">
        <v>2040850</v>
      </c>
      <c r="B321" s="267" t="s">
        <v>56</v>
      </c>
      <c r="C321" s="265"/>
      <c r="D321" s="265"/>
    </row>
    <row r="322" spans="1:4">
      <c r="A322" s="263">
        <v>2040899</v>
      </c>
      <c r="B322" s="267" t="s">
        <v>230</v>
      </c>
      <c r="C322" s="265"/>
      <c r="D322" s="265"/>
    </row>
    <row r="323" spans="1:4">
      <c r="A323" s="263">
        <v>20409</v>
      </c>
      <c r="B323" s="264" t="s">
        <v>231</v>
      </c>
      <c r="C323" s="268">
        <f>SUM(C324:C330)</f>
        <v>0</v>
      </c>
      <c r="D323" s="268">
        <f>SUM(D324:D330)</f>
        <v>0</v>
      </c>
    </row>
    <row r="324" spans="1:4">
      <c r="A324" s="263">
        <v>2040901</v>
      </c>
      <c r="B324" s="266" t="s">
        <v>47</v>
      </c>
      <c r="C324" s="265"/>
      <c r="D324" s="265"/>
    </row>
    <row r="325" spans="1:4">
      <c r="A325" s="263">
        <v>2040902</v>
      </c>
      <c r="B325" s="266" t="s">
        <v>48</v>
      </c>
      <c r="C325" s="265"/>
      <c r="D325" s="265"/>
    </row>
    <row r="326" spans="1:4">
      <c r="A326" s="263">
        <v>2040903</v>
      </c>
      <c r="B326" s="266" t="s">
        <v>49</v>
      </c>
      <c r="C326" s="265"/>
      <c r="D326" s="265"/>
    </row>
    <row r="327" spans="1:4">
      <c r="A327" s="263">
        <v>2040904</v>
      </c>
      <c r="B327" s="267" t="s">
        <v>232</v>
      </c>
      <c r="C327" s="265"/>
      <c r="D327" s="265"/>
    </row>
    <row r="328" spans="1:4">
      <c r="A328" s="263">
        <v>2040905</v>
      </c>
      <c r="B328" s="267" t="s">
        <v>233</v>
      </c>
      <c r="C328" s="265"/>
      <c r="D328" s="265"/>
    </row>
    <row r="329" spans="1:4">
      <c r="A329" s="263">
        <v>2040950</v>
      </c>
      <c r="B329" s="267" t="s">
        <v>56</v>
      </c>
      <c r="C329" s="265"/>
      <c r="D329" s="265"/>
    </row>
    <row r="330" spans="1:4">
      <c r="A330" s="263">
        <v>2040999</v>
      </c>
      <c r="B330" s="266" t="s">
        <v>234</v>
      </c>
      <c r="C330" s="265"/>
      <c r="D330" s="265"/>
    </row>
    <row r="331" spans="1:4">
      <c r="A331" s="263">
        <v>20410</v>
      </c>
      <c r="B331" s="266" t="s">
        <v>235</v>
      </c>
      <c r="C331" s="268">
        <f>SUM(C332:C336)</f>
        <v>0</v>
      </c>
      <c r="D331" s="268">
        <f>SUM(D332:D336)</f>
        <v>0</v>
      </c>
    </row>
    <row r="332" spans="1:4">
      <c r="A332" s="263">
        <v>2041001</v>
      </c>
      <c r="B332" s="266" t="s">
        <v>47</v>
      </c>
      <c r="C332" s="265"/>
      <c r="D332" s="265"/>
    </row>
    <row r="333" spans="1:4">
      <c r="A333" s="263">
        <v>2041002</v>
      </c>
      <c r="B333" s="267" t="s">
        <v>48</v>
      </c>
      <c r="C333" s="265"/>
      <c r="D333" s="265"/>
    </row>
    <row r="334" spans="1:4">
      <c r="A334" s="263">
        <v>2041006</v>
      </c>
      <c r="B334" s="266" t="s">
        <v>88</v>
      </c>
      <c r="C334" s="265"/>
      <c r="D334" s="265"/>
    </row>
    <row r="335" spans="1:4">
      <c r="A335" s="263">
        <v>2041007</v>
      </c>
      <c r="B335" s="267" t="s">
        <v>236</v>
      </c>
      <c r="C335" s="265"/>
      <c r="D335" s="265"/>
    </row>
    <row r="336" spans="1:4">
      <c r="A336" s="263">
        <v>2041099</v>
      </c>
      <c r="B336" s="266" t="s">
        <v>237</v>
      </c>
      <c r="C336" s="265"/>
      <c r="D336" s="265"/>
    </row>
    <row r="337" spans="1:4">
      <c r="A337" s="263">
        <v>20499</v>
      </c>
      <c r="B337" s="266" t="s">
        <v>238</v>
      </c>
      <c r="C337" s="268">
        <f>SUM(C338:C339)</f>
        <v>107</v>
      </c>
      <c r="D337" s="268">
        <f>SUM(D338:D339)</f>
        <v>600</v>
      </c>
    </row>
    <row r="338" spans="1:4">
      <c r="A338" s="263">
        <v>2049902</v>
      </c>
      <c r="B338" s="266" t="s">
        <v>239</v>
      </c>
      <c r="C338" s="265"/>
      <c r="D338" s="265"/>
    </row>
    <row r="339" spans="1:4">
      <c r="A339" s="263">
        <v>2049999</v>
      </c>
      <c r="B339" s="266" t="s">
        <v>240</v>
      </c>
      <c r="C339" s="265">
        <v>107</v>
      </c>
      <c r="D339" s="265">
        <v>600</v>
      </c>
    </row>
    <row r="340" spans="1:4">
      <c r="A340" s="263">
        <v>205</v>
      </c>
      <c r="B340" s="264" t="s">
        <v>241</v>
      </c>
      <c r="C340" s="265">
        <f>SUM(C341,C346,C353,C359,C365,C369,C373,C377,C383,C390)</f>
        <v>160540</v>
      </c>
      <c r="D340" s="265">
        <f>SUM(D341,D346,D353,D359,D365,D369,D373,D377,D383,D390)</f>
        <v>160970</v>
      </c>
    </row>
    <row r="341" spans="1:4">
      <c r="A341" s="263">
        <v>20501</v>
      </c>
      <c r="B341" s="267" t="s">
        <v>242</v>
      </c>
      <c r="C341" s="268">
        <f>SUM(C342:C345)</f>
        <v>2344</v>
      </c>
      <c r="D341" s="268">
        <v>2350</v>
      </c>
    </row>
    <row r="342" spans="1:4">
      <c r="A342" s="263">
        <v>2050101</v>
      </c>
      <c r="B342" s="266" t="s">
        <v>47</v>
      </c>
      <c r="C342" s="265">
        <v>1598</v>
      </c>
      <c r="D342" s="265">
        <v>1600</v>
      </c>
    </row>
    <row r="343" spans="1:4">
      <c r="A343" s="263">
        <v>2050102</v>
      </c>
      <c r="B343" s="266" t="s">
        <v>48</v>
      </c>
      <c r="C343" s="265">
        <v>249</v>
      </c>
      <c r="D343" s="265">
        <v>250</v>
      </c>
    </row>
    <row r="344" spans="1:4">
      <c r="A344" s="263">
        <v>2050103</v>
      </c>
      <c r="B344" s="266" t="s">
        <v>49</v>
      </c>
      <c r="C344" s="265"/>
      <c r="D344" s="265"/>
    </row>
    <row r="345" spans="1:4">
      <c r="A345" s="263">
        <v>2050199</v>
      </c>
      <c r="B345" s="267" t="s">
        <v>243</v>
      </c>
      <c r="C345" s="265">
        <v>497</v>
      </c>
      <c r="D345" s="265">
        <v>500</v>
      </c>
    </row>
    <row r="346" spans="1:4">
      <c r="A346" s="263">
        <v>20502</v>
      </c>
      <c r="B346" s="266" t="s">
        <v>244</v>
      </c>
      <c r="C346" s="268">
        <f>SUM(C347:C352)</f>
        <v>149275</v>
      </c>
      <c r="D346" s="268">
        <f>SUM(D347:D352)</f>
        <v>149340</v>
      </c>
    </row>
    <row r="347" spans="1:4">
      <c r="A347" s="263">
        <v>2050201</v>
      </c>
      <c r="B347" s="266" t="s">
        <v>245</v>
      </c>
      <c r="C347" s="265">
        <v>3306</v>
      </c>
      <c r="D347" s="265">
        <v>3300</v>
      </c>
    </row>
    <row r="348" spans="1:4">
      <c r="A348" s="263">
        <v>2050202</v>
      </c>
      <c r="B348" s="266" t="s">
        <v>246</v>
      </c>
      <c r="C348" s="265">
        <v>38581</v>
      </c>
      <c r="D348" s="265">
        <v>38600</v>
      </c>
    </row>
    <row r="349" spans="1:4">
      <c r="A349" s="263">
        <v>2050203</v>
      </c>
      <c r="B349" s="267" t="s">
        <v>247</v>
      </c>
      <c r="C349" s="265">
        <v>42557</v>
      </c>
      <c r="D349" s="265">
        <v>42560</v>
      </c>
    </row>
    <row r="350" spans="1:4">
      <c r="A350" s="263">
        <v>2050204</v>
      </c>
      <c r="B350" s="267" t="s">
        <v>248</v>
      </c>
      <c r="C350" s="265">
        <v>15246</v>
      </c>
      <c r="D350" s="265">
        <v>15250</v>
      </c>
    </row>
    <row r="351" spans="1:4">
      <c r="A351" s="263">
        <v>2050205</v>
      </c>
      <c r="B351" s="267" t="s">
        <v>249</v>
      </c>
      <c r="C351" s="265">
        <v>155</v>
      </c>
      <c r="D351" s="265">
        <v>200</v>
      </c>
    </row>
    <row r="352" spans="1:4">
      <c r="A352" s="263">
        <v>2050299</v>
      </c>
      <c r="B352" s="266" t="s">
        <v>250</v>
      </c>
      <c r="C352" s="265">
        <v>49430</v>
      </c>
      <c r="D352" s="265">
        <v>49430</v>
      </c>
    </row>
    <row r="353" spans="1:4">
      <c r="A353" s="263">
        <v>20503</v>
      </c>
      <c r="B353" s="266" t="s">
        <v>251</v>
      </c>
      <c r="C353" s="268">
        <f>SUM(C354:C358)</f>
        <v>5101</v>
      </c>
      <c r="D353" s="268">
        <v>5100</v>
      </c>
    </row>
    <row r="354" spans="1:4">
      <c r="A354" s="263">
        <v>2050301</v>
      </c>
      <c r="B354" s="266" t="s">
        <v>252</v>
      </c>
      <c r="C354" s="265">
        <v>4043</v>
      </c>
      <c r="D354" s="265">
        <v>4050</v>
      </c>
    </row>
    <row r="355" spans="1:4">
      <c r="A355" s="263">
        <v>2050302</v>
      </c>
      <c r="B355" s="266" t="s">
        <v>253</v>
      </c>
      <c r="C355" s="265">
        <v>1053</v>
      </c>
      <c r="D355" s="265">
        <v>1050</v>
      </c>
    </row>
    <row r="356" spans="1:4">
      <c r="A356" s="263">
        <v>2050303</v>
      </c>
      <c r="B356" s="266" t="s">
        <v>254</v>
      </c>
      <c r="C356" s="265"/>
      <c r="D356" s="265"/>
    </row>
    <row r="357" spans="1:4">
      <c r="A357" s="263">
        <v>2050305</v>
      </c>
      <c r="B357" s="267" t="s">
        <v>255</v>
      </c>
      <c r="C357" s="265"/>
      <c r="D357" s="265"/>
    </row>
    <row r="358" spans="1:4">
      <c r="A358" s="263">
        <v>2050399</v>
      </c>
      <c r="B358" s="267" t="s">
        <v>256</v>
      </c>
      <c r="C358" s="265">
        <v>5</v>
      </c>
      <c r="D358" s="265"/>
    </row>
    <row r="359" spans="1:4">
      <c r="A359" s="263">
        <v>20504</v>
      </c>
      <c r="B359" s="264" t="s">
        <v>257</v>
      </c>
      <c r="C359" s="268">
        <f>SUM(C360:C364)</f>
        <v>8</v>
      </c>
      <c r="D359" s="268">
        <f>SUM(D360:D364)</f>
        <v>0</v>
      </c>
    </row>
    <row r="360" spans="1:4">
      <c r="A360" s="263">
        <v>2050401</v>
      </c>
      <c r="B360" s="266" t="s">
        <v>258</v>
      </c>
      <c r="C360" s="265"/>
      <c r="D360" s="265"/>
    </row>
    <row r="361" spans="1:4">
      <c r="A361" s="263">
        <v>2050402</v>
      </c>
      <c r="B361" s="266" t="s">
        <v>259</v>
      </c>
      <c r="C361" s="265"/>
      <c r="D361" s="265"/>
    </row>
    <row r="362" spans="1:4">
      <c r="A362" s="263">
        <v>2050403</v>
      </c>
      <c r="B362" s="266" t="s">
        <v>260</v>
      </c>
      <c r="C362" s="265"/>
      <c r="D362" s="265"/>
    </row>
    <row r="363" spans="1:4">
      <c r="A363" s="263">
        <v>2050404</v>
      </c>
      <c r="B363" s="267" t="s">
        <v>261</v>
      </c>
      <c r="C363" s="265"/>
      <c r="D363" s="265"/>
    </row>
    <row r="364" spans="1:4">
      <c r="A364" s="263">
        <v>2050499</v>
      </c>
      <c r="B364" s="267" t="s">
        <v>262</v>
      </c>
      <c r="C364" s="265">
        <v>8</v>
      </c>
      <c r="D364" s="265"/>
    </row>
    <row r="365" spans="1:4">
      <c r="A365" s="263">
        <v>20505</v>
      </c>
      <c r="B365" s="267" t="s">
        <v>263</v>
      </c>
      <c r="C365" s="268">
        <f>SUM(C366:C368)</f>
        <v>0</v>
      </c>
      <c r="D365" s="268">
        <f>SUM(D366:D368)</f>
        <v>0</v>
      </c>
    </row>
    <row r="366" spans="1:4">
      <c r="A366" s="263">
        <v>2050501</v>
      </c>
      <c r="B366" s="266" t="s">
        <v>264</v>
      </c>
      <c r="C366" s="265"/>
      <c r="D366" s="265"/>
    </row>
    <row r="367" spans="1:4">
      <c r="A367" s="263">
        <v>2050502</v>
      </c>
      <c r="B367" s="266" t="s">
        <v>265</v>
      </c>
      <c r="C367" s="265"/>
      <c r="D367" s="265"/>
    </row>
    <row r="368" spans="1:4">
      <c r="A368" s="263">
        <v>2050599</v>
      </c>
      <c r="B368" s="266" t="s">
        <v>266</v>
      </c>
      <c r="C368" s="265"/>
      <c r="D368" s="265"/>
    </row>
    <row r="369" spans="1:4">
      <c r="A369" s="263">
        <v>20506</v>
      </c>
      <c r="B369" s="267" t="s">
        <v>267</v>
      </c>
      <c r="C369" s="268">
        <f>SUM(C370:C372)</f>
        <v>0</v>
      </c>
      <c r="D369" s="268">
        <f>SUM(D370:D372)</f>
        <v>0</v>
      </c>
    </row>
    <row r="370" spans="1:4">
      <c r="A370" s="263">
        <v>2050601</v>
      </c>
      <c r="B370" s="267" t="s">
        <v>268</v>
      </c>
      <c r="C370" s="265"/>
      <c r="D370" s="265"/>
    </row>
    <row r="371" spans="1:4">
      <c r="A371" s="263">
        <v>2050602</v>
      </c>
      <c r="B371" s="267" t="s">
        <v>269</v>
      </c>
      <c r="C371" s="265"/>
      <c r="D371" s="265"/>
    </row>
    <row r="372" spans="1:4">
      <c r="A372" s="263">
        <v>2050699</v>
      </c>
      <c r="B372" s="264" t="s">
        <v>270</v>
      </c>
      <c r="C372" s="265"/>
      <c r="D372" s="265"/>
    </row>
    <row r="373" spans="1:4">
      <c r="A373" s="263">
        <v>20507</v>
      </c>
      <c r="B373" s="266" t="s">
        <v>271</v>
      </c>
      <c r="C373" s="268">
        <f>SUM(C374:C376)</f>
        <v>338</v>
      </c>
      <c r="D373" s="268">
        <f>SUM(D374:D376)</f>
        <v>350</v>
      </c>
    </row>
    <row r="374" spans="1:4">
      <c r="A374" s="263">
        <v>2050701</v>
      </c>
      <c r="B374" s="266" t="s">
        <v>272</v>
      </c>
      <c r="C374" s="265">
        <v>338</v>
      </c>
      <c r="D374" s="265">
        <v>350</v>
      </c>
    </row>
    <row r="375" spans="1:4">
      <c r="A375" s="263">
        <v>2050702</v>
      </c>
      <c r="B375" s="266" t="s">
        <v>273</v>
      </c>
      <c r="C375" s="265"/>
      <c r="D375" s="265"/>
    </row>
    <row r="376" spans="1:4">
      <c r="A376" s="263">
        <v>2050799</v>
      </c>
      <c r="B376" s="267" t="s">
        <v>274</v>
      </c>
      <c r="C376" s="265"/>
      <c r="D376" s="265"/>
    </row>
    <row r="377" spans="1:4">
      <c r="A377" s="263">
        <v>20508</v>
      </c>
      <c r="B377" s="267" t="s">
        <v>275</v>
      </c>
      <c r="C377" s="268">
        <f>SUM(C378:C382)</f>
        <v>778</v>
      </c>
      <c r="D377" s="268">
        <f>SUM(D378:D382)</f>
        <v>870</v>
      </c>
    </row>
    <row r="378" spans="1:4">
      <c r="A378" s="263">
        <v>2050801</v>
      </c>
      <c r="B378" s="267" t="s">
        <v>276</v>
      </c>
      <c r="C378" s="265">
        <v>356</v>
      </c>
      <c r="D378" s="265">
        <v>450</v>
      </c>
    </row>
    <row r="379" spans="1:4">
      <c r="A379" s="263">
        <v>2050802</v>
      </c>
      <c r="B379" s="266" t="s">
        <v>277</v>
      </c>
      <c r="C379" s="265">
        <v>422</v>
      </c>
      <c r="D379" s="265">
        <v>420</v>
      </c>
    </row>
    <row r="380" spans="1:4">
      <c r="A380" s="263">
        <v>2050803</v>
      </c>
      <c r="B380" s="266" t="s">
        <v>278</v>
      </c>
      <c r="C380" s="265"/>
      <c r="D380" s="265"/>
    </row>
    <row r="381" spans="1:4">
      <c r="A381" s="263">
        <v>2050804</v>
      </c>
      <c r="B381" s="266" t="s">
        <v>279</v>
      </c>
      <c r="C381" s="265"/>
      <c r="D381" s="265"/>
    </row>
    <row r="382" spans="1:4">
      <c r="A382" s="263">
        <v>2050899</v>
      </c>
      <c r="B382" s="266" t="s">
        <v>280</v>
      </c>
      <c r="C382" s="265"/>
      <c r="D382" s="265"/>
    </row>
    <row r="383" spans="1:4">
      <c r="A383" s="263">
        <v>20509</v>
      </c>
      <c r="B383" s="266" t="s">
        <v>281</v>
      </c>
      <c r="C383" s="268">
        <f>SUM(C384:C389)</f>
        <v>279</v>
      </c>
      <c r="D383" s="268">
        <f>SUM(D384:D389)</f>
        <v>300</v>
      </c>
    </row>
    <row r="384" spans="1:4">
      <c r="A384" s="263">
        <v>2050901</v>
      </c>
      <c r="B384" s="267" t="s">
        <v>282</v>
      </c>
      <c r="C384" s="265"/>
      <c r="D384" s="265"/>
    </row>
    <row r="385" spans="1:4">
      <c r="A385" s="263">
        <v>2050902</v>
      </c>
      <c r="B385" s="267" t="s">
        <v>283</v>
      </c>
      <c r="C385" s="265"/>
      <c r="D385" s="265"/>
    </row>
    <row r="386" spans="1:4">
      <c r="A386" s="263">
        <v>2050903</v>
      </c>
      <c r="B386" s="267" t="s">
        <v>284</v>
      </c>
      <c r="C386" s="265"/>
      <c r="D386" s="265"/>
    </row>
    <row r="387" spans="1:4">
      <c r="A387" s="263">
        <v>2050904</v>
      </c>
      <c r="B387" s="264" t="s">
        <v>285</v>
      </c>
      <c r="C387" s="265"/>
      <c r="D387" s="265"/>
    </row>
    <row r="388" spans="1:4">
      <c r="A388" s="263">
        <v>2050905</v>
      </c>
      <c r="B388" s="266" t="s">
        <v>286</v>
      </c>
      <c r="C388" s="265"/>
      <c r="D388" s="265"/>
    </row>
    <row r="389" spans="1:4">
      <c r="A389" s="263">
        <v>2050999</v>
      </c>
      <c r="B389" s="266" t="s">
        <v>287</v>
      </c>
      <c r="C389" s="265">
        <v>279</v>
      </c>
      <c r="D389" s="265">
        <v>300</v>
      </c>
    </row>
    <row r="390" spans="1:4">
      <c r="A390" s="263">
        <v>20599</v>
      </c>
      <c r="B390" s="266" t="s">
        <v>288</v>
      </c>
      <c r="C390" s="265">
        <v>2417</v>
      </c>
      <c r="D390" s="265">
        <v>2660</v>
      </c>
    </row>
    <row r="391" spans="1:4">
      <c r="A391" s="263">
        <v>206</v>
      </c>
      <c r="B391" s="264" t="s">
        <v>289</v>
      </c>
      <c r="C391" s="265">
        <f>SUM(C392,C397,C406,C412,C417,C422,C427,C434,C438,C442)</f>
        <v>5288</v>
      </c>
      <c r="D391" s="265">
        <f>SUM(D392,D397,D406,D412,D417,D422,D427,D434,D438,D442)</f>
        <v>5290</v>
      </c>
    </row>
    <row r="392" spans="1:4">
      <c r="A392" s="263">
        <v>20601</v>
      </c>
      <c r="B392" s="267" t="s">
        <v>290</v>
      </c>
      <c r="C392" s="268">
        <f>SUM(C393:C396)</f>
        <v>286</v>
      </c>
      <c r="D392" s="268">
        <v>290</v>
      </c>
    </row>
    <row r="393" spans="1:4">
      <c r="A393" s="263">
        <v>2060101</v>
      </c>
      <c r="B393" s="266" t="s">
        <v>47</v>
      </c>
      <c r="C393" s="265">
        <v>33</v>
      </c>
      <c r="D393" s="265">
        <v>50</v>
      </c>
    </row>
    <row r="394" spans="1:4">
      <c r="A394" s="263">
        <v>2060102</v>
      </c>
      <c r="B394" s="266" t="s">
        <v>48</v>
      </c>
      <c r="C394" s="265"/>
      <c r="D394" s="265"/>
    </row>
    <row r="395" spans="1:4">
      <c r="A395" s="263">
        <v>2060103</v>
      </c>
      <c r="B395" s="266" t="s">
        <v>49</v>
      </c>
      <c r="C395" s="265"/>
      <c r="D395" s="265"/>
    </row>
    <row r="396" spans="1:4">
      <c r="A396" s="263">
        <v>2060199</v>
      </c>
      <c r="B396" s="267" t="s">
        <v>291</v>
      </c>
      <c r="C396" s="265">
        <v>253</v>
      </c>
      <c r="D396" s="265">
        <v>260</v>
      </c>
    </row>
    <row r="397" spans="1:4">
      <c r="A397" s="263">
        <v>20602</v>
      </c>
      <c r="B397" s="266" t="s">
        <v>292</v>
      </c>
      <c r="C397" s="268">
        <f>SUM(C398:C405)</f>
        <v>0</v>
      </c>
      <c r="D397" s="268">
        <f>SUM(D398:D405)</f>
        <v>0</v>
      </c>
    </row>
    <row r="398" spans="1:4">
      <c r="A398" s="263">
        <v>2060201</v>
      </c>
      <c r="B398" s="266" t="s">
        <v>293</v>
      </c>
      <c r="C398" s="265"/>
      <c r="D398" s="265"/>
    </row>
    <row r="399" spans="1:4">
      <c r="A399" s="263">
        <v>2060203</v>
      </c>
      <c r="B399" s="264" t="s">
        <v>294</v>
      </c>
      <c r="C399" s="265"/>
      <c r="D399" s="265"/>
    </row>
    <row r="400" spans="1:4">
      <c r="A400" s="263">
        <v>2060204</v>
      </c>
      <c r="B400" s="266" t="s">
        <v>295</v>
      </c>
      <c r="C400" s="265"/>
      <c r="D400" s="265"/>
    </row>
    <row r="401" spans="1:4">
      <c r="A401" s="263">
        <v>2060205</v>
      </c>
      <c r="B401" s="266" t="s">
        <v>296</v>
      </c>
      <c r="C401" s="265"/>
      <c r="D401" s="265"/>
    </row>
    <row r="402" spans="1:4">
      <c r="A402" s="263">
        <v>2060206</v>
      </c>
      <c r="B402" s="266" t="s">
        <v>297</v>
      </c>
      <c r="C402" s="265"/>
      <c r="D402" s="265"/>
    </row>
    <row r="403" spans="1:4">
      <c r="A403" s="263">
        <v>2060207</v>
      </c>
      <c r="B403" s="267" t="s">
        <v>298</v>
      </c>
      <c r="C403" s="265"/>
      <c r="D403" s="265"/>
    </row>
    <row r="404" spans="1:4">
      <c r="A404" s="263">
        <v>2060208</v>
      </c>
      <c r="B404" s="267" t="s">
        <v>299</v>
      </c>
      <c r="C404" s="265"/>
      <c r="D404" s="265"/>
    </row>
    <row r="405" spans="1:4">
      <c r="A405" s="263">
        <v>2060299</v>
      </c>
      <c r="B405" s="267" t="s">
        <v>300</v>
      </c>
      <c r="C405" s="265"/>
      <c r="D405" s="265"/>
    </row>
    <row r="406" spans="1:4">
      <c r="A406" s="263">
        <v>20603</v>
      </c>
      <c r="B406" s="267" t="s">
        <v>301</v>
      </c>
      <c r="C406" s="268">
        <f>SUM(C407:C411)</f>
        <v>12</v>
      </c>
      <c r="D406" s="268">
        <f>SUM(D407:D411)</f>
        <v>0</v>
      </c>
    </row>
    <row r="407" spans="1:4">
      <c r="A407" s="263">
        <v>2060301</v>
      </c>
      <c r="B407" s="266" t="s">
        <v>293</v>
      </c>
      <c r="C407" s="265"/>
      <c r="D407" s="265"/>
    </row>
    <row r="408" spans="1:4">
      <c r="A408" s="263">
        <v>2060302</v>
      </c>
      <c r="B408" s="266" t="s">
        <v>302</v>
      </c>
      <c r="C408" s="265">
        <v>12</v>
      </c>
      <c r="D408" s="265"/>
    </row>
    <row r="409" spans="1:4">
      <c r="A409" s="263">
        <v>2060303</v>
      </c>
      <c r="B409" s="266" t="s">
        <v>303</v>
      </c>
      <c r="C409" s="265"/>
      <c r="D409" s="265"/>
    </row>
    <row r="410" spans="1:4">
      <c r="A410" s="263">
        <v>2060304</v>
      </c>
      <c r="B410" s="267" t="s">
        <v>304</v>
      </c>
      <c r="C410" s="265"/>
      <c r="D410" s="265"/>
    </row>
    <row r="411" spans="1:4">
      <c r="A411" s="263">
        <v>2060399</v>
      </c>
      <c r="B411" s="267" t="s">
        <v>305</v>
      </c>
      <c r="C411" s="265"/>
      <c r="D411" s="265"/>
    </row>
    <row r="412" spans="1:4">
      <c r="A412" s="263">
        <v>20604</v>
      </c>
      <c r="B412" s="267" t="s">
        <v>306</v>
      </c>
      <c r="C412" s="268">
        <f>SUM(C413:C416)</f>
        <v>443</v>
      </c>
      <c r="D412" s="268">
        <f>SUM(D413:D416)</f>
        <v>450</v>
      </c>
    </row>
    <row r="413" spans="1:4">
      <c r="A413" s="263">
        <v>2060401</v>
      </c>
      <c r="B413" s="264" t="s">
        <v>293</v>
      </c>
      <c r="C413" s="265"/>
      <c r="D413" s="265"/>
    </row>
    <row r="414" spans="1:4">
      <c r="A414" s="263">
        <v>2060404</v>
      </c>
      <c r="B414" s="266" t="s">
        <v>307</v>
      </c>
      <c r="C414" s="265">
        <v>10</v>
      </c>
      <c r="D414" s="265"/>
    </row>
    <row r="415" spans="1:4">
      <c r="A415" s="263">
        <v>2060405</v>
      </c>
      <c r="B415" s="266" t="s">
        <v>308</v>
      </c>
      <c r="C415" s="265"/>
      <c r="D415" s="265"/>
    </row>
    <row r="416" spans="1:4">
      <c r="A416" s="263">
        <v>2060499</v>
      </c>
      <c r="B416" s="267" t="s">
        <v>309</v>
      </c>
      <c r="C416" s="265">
        <v>433</v>
      </c>
      <c r="D416" s="265">
        <v>450</v>
      </c>
    </row>
    <row r="417" spans="1:4">
      <c r="A417" s="263">
        <v>20605</v>
      </c>
      <c r="B417" s="267" t="s">
        <v>310</v>
      </c>
      <c r="C417" s="268">
        <f>SUM(C418:C421)</f>
        <v>10</v>
      </c>
      <c r="D417" s="268">
        <f>SUM(D418:D421)</f>
        <v>10</v>
      </c>
    </row>
    <row r="418" spans="1:4">
      <c r="A418" s="263">
        <v>2060501</v>
      </c>
      <c r="B418" s="267" t="s">
        <v>293</v>
      </c>
      <c r="C418" s="265"/>
      <c r="D418" s="265"/>
    </row>
    <row r="419" spans="1:4">
      <c r="A419" s="263">
        <v>2060502</v>
      </c>
      <c r="B419" s="266" t="s">
        <v>311</v>
      </c>
      <c r="C419" s="265"/>
      <c r="D419" s="265"/>
    </row>
    <row r="420" spans="1:4">
      <c r="A420" s="263">
        <v>2060503</v>
      </c>
      <c r="B420" s="266" t="s">
        <v>312</v>
      </c>
      <c r="C420" s="265"/>
      <c r="D420" s="265"/>
    </row>
    <row r="421" spans="1:4">
      <c r="A421" s="263">
        <v>2060599</v>
      </c>
      <c r="B421" s="266" t="s">
        <v>313</v>
      </c>
      <c r="C421" s="265">
        <v>10</v>
      </c>
      <c r="D421" s="265">
        <v>10</v>
      </c>
    </row>
    <row r="422" spans="1:4">
      <c r="A422" s="263">
        <v>20606</v>
      </c>
      <c r="B422" s="267" t="s">
        <v>314</v>
      </c>
      <c r="C422" s="268">
        <f>SUM(C423:C426)</f>
        <v>0</v>
      </c>
      <c r="D422" s="268">
        <f>SUM(D423:D426)</f>
        <v>0</v>
      </c>
    </row>
    <row r="423" spans="1:4">
      <c r="A423" s="263">
        <v>2060601</v>
      </c>
      <c r="B423" s="267" t="s">
        <v>315</v>
      </c>
      <c r="C423" s="265"/>
      <c r="D423" s="265"/>
    </row>
    <row r="424" spans="1:4">
      <c r="A424" s="263">
        <v>2060602</v>
      </c>
      <c r="B424" s="267" t="s">
        <v>316</v>
      </c>
      <c r="C424" s="265"/>
      <c r="D424" s="265"/>
    </row>
    <row r="425" spans="1:4">
      <c r="A425" s="263">
        <v>2060603</v>
      </c>
      <c r="B425" s="267" t="s">
        <v>317</v>
      </c>
      <c r="C425" s="265"/>
      <c r="D425" s="265"/>
    </row>
    <row r="426" spans="1:4">
      <c r="A426" s="263">
        <v>2060699</v>
      </c>
      <c r="B426" s="267" t="s">
        <v>318</v>
      </c>
      <c r="C426" s="265"/>
      <c r="D426" s="265"/>
    </row>
    <row r="427" spans="1:4">
      <c r="A427" s="263">
        <v>20607</v>
      </c>
      <c r="B427" s="266" t="s">
        <v>319</v>
      </c>
      <c r="C427" s="268">
        <f>SUM(C428:C433)</f>
        <v>234</v>
      </c>
      <c r="D427" s="268">
        <f>SUM(D428:D433)</f>
        <v>240</v>
      </c>
    </row>
    <row r="428" spans="1:4">
      <c r="A428" s="263">
        <v>2060701</v>
      </c>
      <c r="B428" s="266" t="s">
        <v>293</v>
      </c>
      <c r="C428" s="265">
        <v>109</v>
      </c>
      <c r="D428" s="265">
        <v>120</v>
      </c>
    </row>
    <row r="429" spans="1:4">
      <c r="A429" s="263">
        <v>2060702</v>
      </c>
      <c r="B429" s="267" t="s">
        <v>320</v>
      </c>
      <c r="C429" s="265"/>
      <c r="D429" s="265"/>
    </row>
    <row r="430" spans="1:4">
      <c r="A430" s="263">
        <v>2060703</v>
      </c>
      <c r="B430" s="267" t="s">
        <v>321</v>
      </c>
      <c r="C430" s="265"/>
      <c r="D430" s="265"/>
    </row>
    <row r="431" spans="1:4">
      <c r="A431" s="263">
        <v>2060704</v>
      </c>
      <c r="B431" s="267" t="s">
        <v>322</v>
      </c>
      <c r="C431" s="265"/>
      <c r="D431" s="265"/>
    </row>
    <row r="432" spans="1:4">
      <c r="A432" s="263">
        <v>2060705</v>
      </c>
      <c r="B432" s="266" t="s">
        <v>323</v>
      </c>
      <c r="C432" s="265">
        <v>5</v>
      </c>
      <c r="D432" s="265"/>
    </row>
    <row r="433" spans="1:4">
      <c r="A433" s="263">
        <v>2060799</v>
      </c>
      <c r="B433" s="266" t="s">
        <v>324</v>
      </c>
      <c r="C433" s="265">
        <v>120</v>
      </c>
      <c r="D433" s="265">
        <v>120</v>
      </c>
    </row>
    <row r="434" spans="1:4">
      <c r="A434" s="263">
        <v>20608</v>
      </c>
      <c r="B434" s="266" t="s">
        <v>325</v>
      </c>
      <c r="C434" s="268">
        <f>SUM(C435:C437)</f>
        <v>0</v>
      </c>
      <c r="D434" s="268">
        <f>SUM(D435:D437)</f>
        <v>0</v>
      </c>
    </row>
    <row r="435" spans="1:4">
      <c r="A435" s="263">
        <v>2060801</v>
      </c>
      <c r="B435" s="267" t="s">
        <v>326</v>
      </c>
      <c r="C435" s="265"/>
      <c r="D435" s="265"/>
    </row>
    <row r="436" spans="1:4">
      <c r="A436" s="263">
        <v>2060802</v>
      </c>
      <c r="B436" s="267" t="s">
        <v>327</v>
      </c>
      <c r="C436" s="265"/>
      <c r="D436" s="265"/>
    </row>
    <row r="437" spans="1:4">
      <c r="A437" s="263">
        <v>2060899</v>
      </c>
      <c r="B437" s="267" t="s">
        <v>328</v>
      </c>
      <c r="C437" s="265"/>
      <c r="D437" s="265"/>
    </row>
    <row r="438" spans="1:4">
      <c r="A438" s="263">
        <v>20609</v>
      </c>
      <c r="B438" s="264" t="s">
        <v>329</v>
      </c>
      <c r="C438" s="268">
        <f>SUM(C439:C441)</f>
        <v>0</v>
      </c>
      <c r="D438" s="268">
        <f>SUM(D439:D441)</f>
        <v>0</v>
      </c>
    </row>
    <row r="439" spans="1:4">
      <c r="A439" s="263">
        <v>2060901</v>
      </c>
      <c r="B439" s="267" t="s">
        <v>330</v>
      </c>
      <c r="C439" s="265"/>
      <c r="D439" s="265"/>
    </row>
    <row r="440" spans="1:4">
      <c r="A440" s="263">
        <v>2060902</v>
      </c>
      <c r="B440" s="267" t="s">
        <v>331</v>
      </c>
      <c r="C440" s="265"/>
      <c r="D440" s="265"/>
    </row>
    <row r="441" spans="1:4">
      <c r="A441" s="263">
        <v>2060999</v>
      </c>
      <c r="B441" s="267" t="s">
        <v>332</v>
      </c>
      <c r="C441" s="265"/>
      <c r="D441" s="265"/>
    </row>
    <row r="442" spans="1:4">
      <c r="A442" s="263">
        <v>20699</v>
      </c>
      <c r="B442" s="266" t="s">
        <v>333</v>
      </c>
      <c r="C442" s="268">
        <f>SUM(C443:C446)</f>
        <v>4303</v>
      </c>
      <c r="D442" s="268">
        <f>SUM(D443:D446)</f>
        <v>4300</v>
      </c>
    </row>
    <row r="443" spans="1:4">
      <c r="A443" s="263">
        <v>2069901</v>
      </c>
      <c r="B443" s="266" t="s">
        <v>334</v>
      </c>
      <c r="C443" s="265"/>
      <c r="D443" s="265"/>
    </row>
    <row r="444" spans="1:4">
      <c r="A444" s="263">
        <v>2069902</v>
      </c>
      <c r="B444" s="267" t="s">
        <v>335</v>
      </c>
      <c r="C444" s="265"/>
      <c r="D444" s="265"/>
    </row>
    <row r="445" spans="1:4">
      <c r="A445" s="263">
        <v>2069903</v>
      </c>
      <c r="B445" s="267" t="s">
        <v>336</v>
      </c>
      <c r="C445" s="265"/>
      <c r="D445" s="265"/>
    </row>
    <row r="446" spans="1:4">
      <c r="A446" s="263">
        <v>2069999</v>
      </c>
      <c r="B446" s="267" t="s">
        <v>337</v>
      </c>
      <c r="C446" s="265">
        <v>4303</v>
      </c>
      <c r="D446" s="265">
        <v>4300</v>
      </c>
    </row>
    <row r="447" spans="1:4">
      <c r="A447" s="263">
        <v>207</v>
      </c>
      <c r="B447" s="264" t="s">
        <v>338</v>
      </c>
      <c r="C447" s="265">
        <f>SUM(C448,C464,C472,C483,C492,C500)</f>
        <v>19509</v>
      </c>
      <c r="D447" s="265">
        <f>SUM(D448,D464,D472,D483,D492,D500)</f>
        <v>7620</v>
      </c>
    </row>
    <row r="448" spans="1:4">
      <c r="A448" s="263">
        <v>20701</v>
      </c>
      <c r="B448" s="264" t="s">
        <v>339</v>
      </c>
      <c r="C448" s="268">
        <f>SUM(C449:C463)</f>
        <v>13582</v>
      </c>
      <c r="D448" s="268">
        <f>SUM(D449:D463)</f>
        <v>3620</v>
      </c>
    </row>
    <row r="449" spans="1:4">
      <c r="A449" s="263">
        <v>2070101</v>
      </c>
      <c r="B449" s="264" t="s">
        <v>47</v>
      </c>
      <c r="C449" s="265">
        <v>680</v>
      </c>
      <c r="D449" s="265">
        <v>700</v>
      </c>
    </row>
    <row r="450" spans="1:4">
      <c r="A450" s="263">
        <v>2070102</v>
      </c>
      <c r="B450" s="264" t="s">
        <v>48</v>
      </c>
      <c r="C450" s="265"/>
      <c r="D450" s="265"/>
    </row>
    <row r="451" spans="1:4">
      <c r="A451" s="263">
        <v>2070103</v>
      </c>
      <c r="B451" s="264" t="s">
        <v>49</v>
      </c>
      <c r="C451" s="265"/>
      <c r="D451" s="265"/>
    </row>
    <row r="452" spans="1:4">
      <c r="A452" s="263">
        <v>2070104</v>
      </c>
      <c r="B452" s="264" t="s">
        <v>340</v>
      </c>
      <c r="C452" s="265">
        <v>142</v>
      </c>
      <c r="D452" s="265">
        <v>140</v>
      </c>
    </row>
    <row r="453" spans="1:4">
      <c r="A453" s="263">
        <v>2070105</v>
      </c>
      <c r="B453" s="264" t="s">
        <v>341</v>
      </c>
      <c r="C453" s="265"/>
      <c r="D453" s="265"/>
    </row>
    <row r="454" spans="1:4">
      <c r="A454" s="263">
        <v>2070106</v>
      </c>
      <c r="B454" s="264" t="s">
        <v>342</v>
      </c>
      <c r="C454" s="265"/>
      <c r="D454" s="265"/>
    </row>
    <row r="455" spans="1:4">
      <c r="A455" s="263">
        <v>2070107</v>
      </c>
      <c r="B455" s="264" t="s">
        <v>343</v>
      </c>
      <c r="C455" s="265"/>
      <c r="D455" s="265"/>
    </row>
    <row r="456" spans="1:4">
      <c r="A456" s="263">
        <v>2070108</v>
      </c>
      <c r="B456" s="264" t="s">
        <v>344</v>
      </c>
      <c r="C456" s="265"/>
      <c r="D456" s="265"/>
    </row>
    <row r="457" spans="1:4">
      <c r="A457" s="263">
        <v>2070109</v>
      </c>
      <c r="B457" s="264" t="s">
        <v>345</v>
      </c>
      <c r="C457" s="265">
        <v>290</v>
      </c>
      <c r="D457" s="265">
        <v>300</v>
      </c>
    </row>
    <row r="458" spans="1:4">
      <c r="A458" s="263">
        <v>2070110</v>
      </c>
      <c r="B458" s="264" t="s">
        <v>346</v>
      </c>
      <c r="C458" s="265"/>
      <c r="D458" s="265"/>
    </row>
    <row r="459" spans="1:4">
      <c r="A459" s="263">
        <v>2070111</v>
      </c>
      <c r="B459" s="264" t="s">
        <v>347</v>
      </c>
      <c r="C459" s="265">
        <v>134</v>
      </c>
      <c r="D459" s="265">
        <v>130</v>
      </c>
    </row>
    <row r="460" spans="1:4">
      <c r="A460" s="263">
        <v>2070112</v>
      </c>
      <c r="B460" s="264" t="s">
        <v>348</v>
      </c>
      <c r="C460" s="265">
        <v>46</v>
      </c>
      <c r="D460" s="265">
        <v>50</v>
      </c>
    </row>
    <row r="461" spans="1:4">
      <c r="A461" s="263">
        <v>2070113</v>
      </c>
      <c r="B461" s="264" t="s">
        <v>349</v>
      </c>
      <c r="C461" s="265">
        <v>80</v>
      </c>
      <c r="D461" s="265">
        <v>100</v>
      </c>
    </row>
    <row r="462" spans="1:4">
      <c r="A462" s="263">
        <v>2070114</v>
      </c>
      <c r="B462" s="264" t="s">
        <v>350</v>
      </c>
      <c r="C462" s="265"/>
      <c r="D462" s="265"/>
    </row>
    <row r="463" spans="1:4">
      <c r="A463" s="263">
        <v>2070199</v>
      </c>
      <c r="B463" s="264" t="s">
        <v>351</v>
      </c>
      <c r="C463" s="265">
        <v>12210</v>
      </c>
      <c r="D463" s="265">
        <v>2200</v>
      </c>
    </row>
    <row r="464" spans="1:4">
      <c r="A464" s="263">
        <v>20702</v>
      </c>
      <c r="B464" s="264" t="s">
        <v>352</v>
      </c>
      <c r="C464" s="268">
        <f>SUM(C465:C471)</f>
        <v>736</v>
      </c>
      <c r="D464" s="268">
        <f>SUM(D465:D471)</f>
        <v>740</v>
      </c>
    </row>
    <row r="465" spans="1:4">
      <c r="A465" s="263">
        <v>2070201</v>
      </c>
      <c r="B465" s="264" t="s">
        <v>47</v>
      </c>
      <c r="C465" s="265"/>
      <c r="D465" s="265"/>
    </row>
    <row r="466" spans="1:4">
      <c r="A466" s="263">
        <v>2070202</v>
      </c>
      <c r="B466" s="264" t="s">
        <v>48</v>
      </c>
      <c r="C466" s="265"/>
      <c r="D466" s="265"/>
    </row>
    <row r="467" spans="1:4">
      <c r="A467" s="263">
        <v>2070203</v>
      </c>
      <c r="B467" s="264" t="s">
        <v>49</v>
      </c>
      <c r="C467" s="265"/>
      <c r="D467" s="265"/>
    </row>
    <row r="468" spans="1:4">
      <c r="A468" s="263">
        <v>2070204</v>
      </c>
      <c r="B468" s="264" t="s">
        <v>353</v>
      </c>
      <c r="C468" s="265">
        <v>293</v>
      </c>
      <c r="D468" s="265">
        <v>300</v>
      </c>
    </row>
    <row r="469" spans="1:4">
      <c r="A469" s="263">
        <v>2070205</v>
      </c>
      <c r="B469" s="264" t="s">
        <v>354</v>
      </c>
      <c r="C469" s="265"/>
      <c r="D469" s="265"/>
    </row>
    <row r="470" spans="1:4">
      <c r="A470" s="263">
        <v>2070206</v>
      </c>
      <c r="B470" s="264" t="s">
        <v>355</v>
      </c>
      <c r="C470" s="265"/>
      <c r="D470" s="265"/>
    </row>
    <row r="471" spans="1:4">
      <c r="A471" s="263">
        <v>2070299</v>
      </c>
      <c r="B471" s="264" t="s">
        <v>356</v>
      </c>
      <c r="C471" s="265">
        <v>443</v>
      </c>
      <c r="D471" s="265">
        <v>440</v>
      </c>
    </row>
    <row r="472" spans="1:4">
      <c r="A472" s="263">
        <v>20703</v>
      </c>
      <c r="B472" s="264" t="s">
        <v>357</v>
      </c>
      <c r="C472" s="268">
        <f>SUM(C473:C482)</f>
        <v>535</v>
      </c>
      <c r="D472" s="268">
        <f>SUM(D473:D482)</f>
        <v>540</v>
      </c>
    </row>
    <row r="473" spans="1:4">
      <c r="A473" s="263">
        <v>2070301</v>
      </c>
      <c r="B473" s="264" t="s">
        <v>47</v>
      </c>
      <c r="C473" s="265">
        <v>244</v>
      </c>
      <c r="D473" s="265">
        <v>240</v>
      </c>
    </row>
    <row r="474" spans="1:4">
      <c r="A474" s="263">
        <v>2070302</v>
      </c>
      <c r="B474" s="264" t="s">
        <v>48</v>
      </c>
      <c r="C474" s="265"/>
      <c r="D474" s="265"/>
    </row>
    <row r="475" spans="1:4">
      <c r="A475" s="263">
        <v>2070303</v>
      </c>
      <c r="B475" s="264" t="s">
        <v>49</v>
      </c>
      <c r="C475" s="265"/>
      <c r="D475" s="265"/>
    </row>
    <row r="476" spans="1:4">
      <c r="A476" s="263">
        <v>2070304</v>
      </c>
      <c r="B476" s="264" t="s">
        <v>358</v>
      </c>
      <c r="C476" s="265"/>
      <c r="D476" s="265"/>
    </row>
    <row r="477" spans="1:4">
      <c r="A477" s="263">
        <v>2070305</v>
      </c>
      <c r="B477" s="264" t="s">
        <v>359</v>
      </c>
      <c r="C477" s="265"/>
      <c r="D477" s="265"/>
    </row>
    <row r="478" spans="1:4">
      <c r="A478" s="263">
        <v>2070306</v>
      </c>
      <c r="B478" s="264" t="s">
        <v>360</v>
      </c>
      <c r="C478" s="265"/>
      <c r="D478" s="265"/>
    </row>
    <row r="479" spans="1:4">
      <c r="A479" s="263">
        <v>2070307</v>
      </c>
      <c r="B479" s="264" t="s">
        <v>361</v>
      </c>
      <c r="C479" s="265"/>
      <c r="D479" s="265"/>
    </row>
    <row r="480" spans="1:4">
      <c r="A480" s="263">
        <v>2070308</v>
      </c>
      <c r="B480" s="264" t="s">
        <v>362</v>
      </c>
      <c r="C480" s="265">
        <v>41</v>
      </c>
      <c r="D480" s="265">
        <v>40</v>
      </c>
    </row>
    <row r="481" spans="1:4">
      <c r="A481" s="263">
        <v>2070309</v>
      </c>
      <c r="B481" s="264" t="s">
        <v>363</v>
      </c>
      <c r="C481" s="265"/>
      <c r="D481" s="265"/>
    </row>
    <row r="482" spans="1:4">
      <c r="A482" s="263">
        <v>2070399</v>
      </c>
      <c r="B482" s="264" t="s">
        <v>364</v>
      </c>
      <c r="C482" s="265">
        <v>250</v>
      </c>
      <c r="D482" s="265">
        <v>260</v>
      </c>
    </row>
    <row r="483" spans="1:4">
      <c r="A483" s="263">
        <v>20706</v>
      </c>
      <c r="B483" s="264" t="s">
        <v>365</v>
      </c>
      <c r="C483" s="268">
        <f>SUM(C484:C491)</f>
        <v>120</v>
      </c>
      <c r="D483" s="268">
        <f>SUM(D484:D491)</f>
        <v>120</v>
      </c>
    </row>
    <row r="484" spans="1:4">
      <c r="A484" s="263">
        <v>2070601</v>
      </c>
      <c r="B484" s="264" t="s">
        <v>47</v>
      </c>
      <c r="C484" s="265"/>
      <c r="D484" s="265"/>
    </row>
    <row r="485" spans="1:4">
      <c r="A485" s="263">
        <v>2070602</v>
      </c>
      <c r="B485" s="264" t="s">
        <v>48</v>
      </c>
      <c r="C485" s="265">
        <v>15</v>
      </c>
      <c r="D485" s="265"/>
    </row>
    <row r="486" spans="1:4">
      <c r="A486" s="263">
        <v>2070603</v>
      </c>
      <c r="B486" s="264" t="s">
        <v>49</v>
      </c>
      <c r="C486" s="265"/>
      <c r="D486" s="265"/>
    </row>
    <row r="487" spans="1:4">
      <c r="A487" s="263">
        <v>2070604</v>
      </c>
      <c r="B487" s="264" t="s">
        <v>366</v>
      </c>
      <c r="C487" s="265"/>
      <c r="D487" s="265"/>
    </row>
    <row r="488" spans="1:4">
      <c r="A488" s="263">
        <v>2070605</v>
      </c>
      <c r="B488" s="264" t="s">
        <v>367</v>
      </c>
      <c r="C488" s="265"/>
      <c r="D488" s="265"/>
    </row>
    <row r="489" spans="1:4">
      <c r="A489" s="263">
        <v>2070606</v>
      </c>
      <c r="B489" s="264" t="s">
        <v>368</v>
      </c>
      <c r="C489" s="265"/>
      <c r="D489" s="265"/>
    </row>
    <row r="490" spans="1:4">
      <c r="A490" s="263">
        <v>2070607</v>
      </c>
      <c r="B490" s="264" t="s">
        <v>369</v>
      </c>
      <c r="C490" s="265">
        <v>104</v>
      </c>
      <c r="D490" s="265">
        <v>120</v>
      </c>
    </row>
    <row r="491" spans="1:4">
      <c r="A491" s="263">
        <v>2070699</v>
      </c>
      <c r="B491" s="264" t="s">
        <v>370</v>
      </c>
      <c r="C491" s="265">
        <v>1</v>
      </c>
      <c r="D491" s="265"/>
    </row>
    <row r="492" spans="1:4">
      <c r="A492" s="263">
        <v>20708</v>
      </c>
      <c r="B492" s="264" t="s">
        <v>371</v>
      </c>
      <c r="C492" s="268">
        <f>SUM(C493:C499)</f>
        <v>1729</v>
      </c>
      <c r="D492" s="268">
        <f>SUM(D493:D499)</f>
        <v>1800</v>
      </c>
    </row>
    <row r="493" spans="1:4">
      <c r="A493" s="263">
        <v>2070801</v>
      </c>
      <c r="B493" s="264" t="s">
        <v>47</v>
      </c>
      <c r="C493" s="265">
        <v>59</v>
      </c>
      <c r="D493" s="265">
        <v>60</v>
      </c>
    </row>
    <row r="494" spans="1:4">
      <c r="A494" s="263">
        <v>2070802</v>
      </c>
      <c r="B494" s="264" t="s">
        <v>48</v>
      </c>
      <c r="C494" s="265">
        <v>341</v>
      </c>
      <c r="D494" s="265">
        <v>340</v>
      </c>
    </row>
    <row r="495" spans="1:4">
      <c r="A495" s="263">
        <v>2070803</v>
      </c>
      <c r="B495" s="264" t="s">
        <v>49</v>
      </c>
      <c r="C495" s="265"/>
      <c r="D495" s="265"/>
    </row>
    <row r="496" spans="1:4">
      <c r="A496" s="263">
        <v>2070806</v>
      </c>
      <c r="B496" s="264" t="s">
        <v>372</v>
      </c>
      <c r="C496" s="265"/>
      <c r="D496" s="265"/>
    </row>
    <row r="497" spans="1:4">
      <c r="A497" s="263">
        <v>2070807</v>
      </c>
      <c r="B497" s="264" t="s">
        <v>373</v>
      </c>
      <c r="C497" s="265"/>
      <c r="D497" s="265"/>
    </row>
    <row r="498" spans="1:4">
      <c r="A498" s="263">
        <v>2070808</v>
      </c>
      <c r="B498" s="264" t="s">
        <v>374</v>
      </c>
      <c r="C498" s="265">
        <v>1260</v>
      </c>
      <c r="D498" s="265">
        <v>1300</v>
      </c>
    </row>
    <row r="499" spans="1:4">
      <c r="A499" s="263">
        <v>2070899</v>
      </c>
      <c r="B499" s="264" t="s">
        <v>375</v>
      </c>
      <c r="C499" s="265">
        <v>69</v>
      </c>
      <c r="D499" s="265">
        <v>100</v>
      </c>
    </row>
    <row r="500" spans="1:4">
      <c r="A500" s="263">
        <v>20799</v>
      </c>
      <c r="B500" s="264" t="s">
        <v>376</v>
      </c>
      <c r="C500" s="268">
        <f>SUM(C501:C503)</f>
        <v>2807</v>
      </c>
      <c r="D500" s="268">
        <f>SUM(D501:D503)</f>
        <v>800</v>
      </c>
    </row>
    <row r="501" spans="1:4">
      <c r="A501" s="263">
        <v>2079902</v>
      </c>
      <c r="B501" s="264" t="s">
        <v>377</v>
      </c>
      <c r="C501" s="265"/>
      <c r="D501" s="265"/>
    </row>
    <row r="502" spans="1:4">
      <c r="A502" s="263">
        <v>2079903</v>
      </c>
      <c r="B502" s="264" t="s">
        <v>378</v>
      </c>
      <c r="C502" s="265"/>
      <c r="D502" s="265"/>
    </row>
    <row r="503" spans="1:4">
      <c r="A503" s="263">
        <v>2079999</v>
      </c>
      <c r="B503" s="264" t="s">
        <v>379</v>
      </c>
      <c r="C503" s="265">
        <v>2807</v>
      </c>
      <c r="D503" s="265">
        <v>800</v>
      </c>
    </row>
    <row r="504" spans="1:4">
      <c r="A504" s="263">
        <v>208</v>
      </c>
      <c r="B504" s="264" t="s">
        <v>380</v>
      </c>
      <c r="C504" s="265">
        <f>SUM(C505,C524,C532,C534,C543,C547,C557,C565,C572,C580,C589,C594,C597,C600,C603,C606,C609,C613,C617,C625,C628)</f>
        <v>93009</v>
      </c>
      <c r="D504" s="265">
        <f>SUM(D505,D524,D532,D534,D543,D547,D557,D565,D572,D580,D589,D594,D597,D600,D603,D606,D609,D613,D617,D625,D628)</f>
        <v>93800</v>
      </c>
    </row>
    <row r="505" spans="1:4">
      <c r="A505" s="263">
        <v>20801</v>
      </c>
      <c r="B505" s="264" t="s">
        <v>381</v>
      </c>
      <c r="C505" s="268">
        <f>SUM(C506:C523)</f>
        <v>2081</v>
      </c>
      <c r="D505" s="268">
        <v>2100</v>
      </c>
    </row>
    <row r="506" spans="1:4">
      <c r="A506" s="263">
        <v>2080101</v>
      </c>
      <c r="B506" s="264" t="s">
        <v>47</v>
      </c>
      <c r="C506" s="265">
        <v>1838</v>
      </c>
      <c r="D506" s="265">
        <v>1900</v>
      </c>
    </row>
    <row r="507" spans="1:4">
      <c r="A507" s="263">
        <v>2080102</v>
      </c>
      <c r="B507" s="264" t="s">
        <v>48</v>
      </c>
      <c r="C507" s="265">
        <v>40</v>
      </c>
      <c r="D507" s="265">
        <v>40</v>
      </c>
    </row>
    <row r="508" spans="1:4">
      <c r="A508" s="263">
        <v>2080103</v>
      </c>
      <c r="B508" s="264" t="s">
        <v>49</v>
      </c>
      <c r="C508" s="265"/>
      <c r="D508" s="265"/>
    </row>
    <row r="509" spans="1:4">
      <c r="A509" s="263">
        <v>2080104</v>
      </c>
      <c r="B509" s="264" t="s">
        <v>382</v>
      </c>
      <c r="C509" s="265"/>
      <c r="D509" s="265"/>
    </row>
    <row r="510" spans="1:4">
      <c r="A510" s="263">
        <v>2080105</v>
      </c>
      <c r="B510" s="264" t="s">
        <v>383</v>
      </c>
      <c r="C510" s="265"/>
      <c r="D510" s="265"/>
    </row>
    <row r="511" spans="1:4">
      <c r="A511" s="263">
        <v>2080106</v>
      </c>
      <c r="B511" s="264" t="s">
        <v>384</v>
      </c>
      <c r="C511" s="265"/>
      <c r="D511" s="265"/>
    </row>
    <row r="512" spans="1:4">
      <c r="A512" s="263">
        <v>2080107</v>
      </c>
      <c r="B512" s="264" t="s">
        <v>385</v>
      </c>
      <c r="C512" s="265"/>
      <c r="D512" s="265"/>
    </row>
    <row r="513" spans="1:4">
      <c r="A513" s="263">
        <v>2080108</v>
      </c>
      <c r="B513" s="264" t="s">
        <v>88</v>
      </c>
      <c r="C513" s="265"/>
      <c r="D513" s="265"/>
    </row>
    <row r="514" spans="1:4">
      <c r="A514" s="263">
        <v>2080109</v>
      </c>
      <c r="B514" s="264" t="s">
        <v>386</v>
      </c>
      <c r="C514" s="265"/>
      <c r="D514" s="265"/>
    </row>
    <row r="515" spans="1:4">
      <c r="A515" s="263">
        <v>2080110</v>
      </c>
      <c r="B515" s="264" t="s">
        <v>387</v>
      </c>
      <c r="C515" s="265"/>
      <c r="D515" s="265"/>
    </row>
    <row r="516" spans="1:4">
      <c r="A516" s="263">
        <v>2080111</v>
      </c>
      <c r="B516" s="264" t="s">
        <v>388</v>
      </c>
      <c r="C516" s="265"/>
      <c r="D516" s="265"/>
    </row>
    <row r="517" spans="1:4">
      <c r="A517" s="263">
        <v>2080112</v>
      </c>
      <c r="B517" s="264" t="s">
        <v>389</v>
      </c>
      <c r="C517" s="265"/>
      <c r="D517" s="265"/>
    </row>
    <row r="518" spans="1:4">
      <c r="A518" s="263">
        <v>2080113</v>
      </c>
      <c r="B518" s="264" t="s">
        <v>390</v>
      </c>
      <c r="C518" s="265"/>
      <c r="D518" s="265"/>
    </row>
    <row r="519" spans="1:4">
      <c r="A519" s="263">
        <v>2080114</v>
      </c>
      <c r="B519" s="264" t="s">
        <v>391</v>
      </c>
      <c r="C519" s="265"/>
      <c r="D519" s="265"/>
    </row>
    <row r="520" spans="1:4">
      <c r="A520" s="263">
        <v>2080115</v>
      </c>
      <c r="B520" s="264" t="s">
        <v>392</v>
      </c>
      <c r="C520" s="265"/>
      <c r="D520" s="265"/>
    </row>
    <row r="521" spans="1:4">
      <c r="A521" s="263">
        <v>2080116</v>
      </c>
      <c r="B521" s="264" t="s">
        <v>393</v>
      </c>
      <c r="C521" s="265"/>
      <c r="D521" s="265"/>
    </row>
    <row r="522" spans="1:4">
      <c r="A522" s="263">
        <v>2080150</v>
      </c>
      <c r="B522" s="264" t="s">
        <v>56</v>
      </c>
      <c r="C522" s="265"/>
      <c r="D522" s="265"/>
    </row>
    <row r="523" spans="1:4">
      <c r="A523" s="263">
        <v>2080199</v>
      </c>
      <c r="B523" s="264" t="s">
        <v>394</v>
      </c>
      <c r="C523" s="265">
        <v>203</v>
      </c>
      <c r="D523" s="265">
        <v>200</v>
      </c>
    </row>
    <row r="524" spans="1:4">
      <c r="A524" s="263">
        <v>20802</v>
      </c>
      <c r="B524" s="264" t="s">
        <v>395</v>
      </c>
      <c r="C524" s="268">
        <f>SUM(C525:C531)</f>
        <v>1642</v>
      </c>
      <c r="D524" s="268">
        <f>SUM(D525:D531)</f>
        <v>1760</v>
      </c>
    </row>
    <row r="525" spans="1:4">
      <c r="A525" s="263">
        <v>2080201</v>
      </c>
      <c r="B525" s="264" t="s">
        <v>47</v>
      </c>
      <c r="C525" s="265">
        <v>1127</v>
      </c>
      <c r="D525" s="265">
        <v>1200</v>
      </c>
    </row>
    <row r="526" spans="1:4">
      <c r="A526" s="263">
        <v>2080202</v>
      </c>
      <c r="B526" s="264" t="s">
        <v>48</v>
      </c>
      <c r="C526" s="265"/>
      <c r="D526" s="265"/>
    </row>
    <row r="527" spans="1:4">
      <c r="A527" s="263">
        <v>2080203</v>
      </c>
      <c r="B527" s="264" t="s">
        <v>49</v>
      </c>
      <c r="C527" s="265"/>
      <c r="D527" s="265"/>
    </row>
    <row r="528" spans="1:4">
      <c r="A528" s="263">
        <v>2080206</v>
      </c>
      <c r="B528" s="264" t="s">
        <v>396</v>
      </c>
      <c r="C528" s="265"/>
      <c r="D528" s="265"/>
    </row>
    <row r="529" spans="1:4">
      <c r="A529" s="263">
        <v>2080207</v>
      </c>
      <c r="B529" s="264" t="s">
        <v>397</v>
      </c>
      <c r="C529" s="265">
        <v>65</v>
      </c>
      <c r="D529" s="265">
        <v>100</v>
      </c>
    </row>
    <row r="530" spans="1:4">
      <c r="A530" s="263">
        <v>2080208</v>
      </c>
      <c r="B530" s="264" t="s">
        <v>398</v>
      </c>
      <c r="C530" s="265">
        <v>226</v>
      </c>
      <c r="D530" s="265">
        <v>230</v>
      </c>
    </row>
    <row r="531" spans="1:4">
      <c r="A531" s="263">
        <v>2080299</v>
      </c>
      <c r="B531" s="264" t="s">
        <v>399</v>
      </c>
      <c r="C531" s="265">
        <v>224</v>
      </c>
      <c r="D531" s="265">
        <v>230</v>
      </c>
    </row>
    <row r="532" spans="1:4">
      <c r="A532" s="263">
        <v>20804</v>
      </c>
      <c r="B532" s="264" t="s">
        <v>400</v>
      </c>
      <c r="C532" s="268">
        <f>C533</f>
        <v>0</v>
      </c>
      <c r="D532" s="268">
        <f>D533</f>
        <v>0</v>
      </c>
    </row>
    <row r="533" spans="1:4">
      <c r="A533" s="263">
        <v>2080402</v>
      </c>
      <c r="B533" s="264" t="s">
        <v>401</v>
      </c>
      <c r="C533" s="265"/>
      <c r="D533" s="265"/>
    </row>
    <row r="534" spans="1:4">
      <c r="A534" s="263">
        <v>20805</v>
      </c>
      <c r="B534" s="264" t="s">
        <v>402</v>
      </c>
      <c r="C534" s="268">
        <f>SUM(C535:C542)</f>
        <v>21305</v>
      </c>
      <c r="D534" s="268">
        <f>SUM(D535:D542)</f>
        <v>21400</v>
      </c>
    </row>
    <row r="535" spans="1:4">
      <c r="A535" s="263">
        <v>2080501</v>
      </c>
      <c r="B535" s="264" t="s">
        <v>403</v>
      </c>
      <c r="C535" s="265"/>
      <c r="D535" s="265"/>
    </row>
    <row r="536" spans="1:4">
      <c r="A536" s="263">
        <v>2080502</v>
      </c>
      <c r="B536" s="264" t="s">
        <v>404</v>
      </c>
      <c r="C536" s="265"/>
      <c r="D536" s="265"/>
    </row>
    <row r="537" spans="1:4">
      <c r="A537" s="263">
        <v>2080503</v>
      </c>
      <c r="B537" s="264" t="s">
        <v>405</v>
      </c>
      <c r="C537" s="265"/>
      <c r="D537" s="265"/>
    </row>
    <row r="538" spans="1:4">
      <c r="A538" s="263">
        <v>2080505</v>
      </c>
      <c r="B538" s="264" t="s">
        <v>406</v>
      </c>
      <c r="C538" s="265"/>
      <c r="D538" s="265"/>
    </row>
    <row r="539" spans="1:4">
      <c r="A539" s="263">
        <v>2080506</v>
      </c>
      <c r="B539" s="264" t="s">
        <v>407</v>
      </c>
      <c r="C539" s="265">
        <v>5336</v>
      </c>
      <c r="D539" s="265">
        <v>5400</v>
      </c>
    </row>
    <row r="540" spans="1:4">
      <c r="A540" s="263">
        <v>2080507</v>
      </c>
      <c r="B540" s="264" t="s">
        <v>408</v>
      </c>
      <c r="C540" s="265">
        <v>15895</v>
      </c>
      <c r="D540" s="265">
        <v>16000</v>
      </c>
    </row>
    <row r="541" spans="1:4">
      <c r="A541" s="263">
        <v>2080508</v>
      </c>
      <c r="B541" s="264" t="s">
        <v>409</v>
      </c>
      <c r="C541" s="265"/>
      <c r="D541" s="265"/>
    </row>
    <row r="542" spans="1:4">
      <c r="A542" s="263">
        <v>2080599</v>
      </c>
      <c r="B542" s="264" t="s">
        <v>410</v>
      </c>
      <c r="C542" s="265">
        <v>74</v>
      </c>
      <c r="D542" s="265"/>
    </row>
    <row r="543" spans="1:4">
      <c r="A543" s="263">
        <v>20806</v>
      </c>
      <c r="B543" s="264" t="s">
        <v>411</v>
      </c>
      <c r="C543" s="268">
        <f>SUM(C544:C546)</f>
        <v>0</v>
      </c>
      <c r="D543" s="268">
        <f>SUM(D544:D546)</f>
        <v>0</v>
      </c>
    </row>
    <row r="544" spans="1:4">
      <c r="A544" s="263">
        <v>2080601</v>
      </c>
      <c r="B544" s="264" t="s">
        <v>412</v>
      </c>
      <c r="C544" s="265"/>
      <c r="D544" s="265"/>
    </row>
    <row r="545" spans="1:4">
      <c r="A545" s="263">
        <v>2080602</v>
      </c>
      <c r="B545" s="264" t="s">
        <v>413</v>
      </c>
      <c r="C545" s="265"/>
      <c r="D545" s="265"/>
    </row>
    <row r="546" spans="1:4">
      <c r="A546" s="263">
        <v>2080699</v>
      </c>
      <c r="B546" s="264" t="s">
        <v>414</v>
      </c>
      <c r="C546" s="265"/>
      <c r="D546" s="265"/>
    </row>
    <row r="547" spans="1:4">
      <c r="A547" s="263">
        <v>20807</v>
      </c>
      <c r="B547" s="264" t="s">
        <v>415</v>
      </c>
      <c r="C547" s="268">
        <f>SUM(C548:C556)</f>
        <v>5231</v>
      </c>
      <c r="D547" s="268">
        <f>SUM(D548:D556)</f>
        <v>5300</v>
      </c>
    </row>
    <row r="548" spans="1:4">
      <c r="A548" s="263">
        <v>2080701</v>
      </c>
      <c r="B548" s="264" t="s">
        <v>416</v>
      </c>
      <c r="C548" s="265">
        <v>86</v>
      </c>
      <c r="D548" s="265">
        <v>100</v>
      </c>
    </row>
    <row r="549" spans="1:4">
      <c r="A549" s="263">
        <v>2080702</v>
      </c>
      <c r="B549" s="264" t="s">
        <v>417</v>
      </c>
      <c r="C549" s="265"/>
      <c r="D549" s="265"/>
    </row>
    <row r="550" spans="1:4">
      <c r="A550" s="263">
        <v>2080704</v>
      </c>
      <c r="B550" s="264" t="s">
        <v>418</v>
      </c>
      <c r="C550" s="265">
        <v>60</v>
      </c>
      <c r="D550" s="265"/>
    </row>
    <row r="551" spans="1:4">
      <c r="A551" s="263">
        <v>2080705</v>
      </c>
      <c r="B551" s="264" t="s">
        <v>419</v>
      </c>
      <c r="C551" s="265">
        <v>2628</v>
      </c>
      <c r="D551" s="265">
        <v>2700</v>
      </c>
    </row>
    <row r="552" spans="1:4">
      <c r="A552" s="263">
        <v>2080709</v>
      </c>
      <c r="B552" s="264" t="s">
        <v>420</v>
      </c>
      <c r="C552" s="265"/>
      <c r="D552" s="265"/>
    </row>
    <row r="553" spans="1:4">
      <c r="A553" s="263">
        <v>2080711</v>
      </c>
      <c r="B553" s="264" t="s">
        <v>421</v>
      </c>
      <c r="C553" s="265"/>
      <c r="D553" s="265"/>
    </row>
    <row r="554" spans="1:4">
      <c r="A554" s="263">
        <v>2080712</v>
      </c>
      <c r="B554" s="264" t="s">
        <v>422</v>
      </c>
      <c r="C554" s="265"/>
      <c r="D554" s="265"/>
    </row>
    <row r="555" spans="1:4">
      <c r="A555" s="263">
        <v>2080713</v>
      </c>
      <c r="B555" s="264" t="s">
        <v>423</v>
      </c>
      <c r="C555" s="265"/>
      <c r="D555" s="265"/>
    </row>
    <row r="556" spans="1:4">
      <c r="A556" s="263">
        <v>2080799</v>
      </c>
      <c r="B556" s="264" t="s">
        <v>424</v>
      </c>
      <c r="C556" s="265">
        <v>2457</v>
      </c>
      <c r="D556" s="265">
        <v>2500</v>
      </c>
    </row>
    <row r="557" spans="1:4">
      <c r="A557" s="263">
        <v>20808</v>
      </c>
      <c r="B557" s="264" t="s">
        <v>425</v>
      </c>
      <c r="C557" s="268">
        <f>SUM(C558:C564)</f>
        <v>8941</v>
      </c>
      <c r="D557" s="268">
        <f>SUM(D558:D564)</f>
        <v>9000</v>
      </c>
    </row>
    <row r="558" spans="1:4">
      <c r="A558" s="263">
        <v>2080801</v>
      </c>
      <c r="B558" s="264" t="s">
        <v>426</v>
      </c>
      <c r="C558" s="265">
        <v>627</v>
      </c>
      <c r="D558" s="265">
        <v>600</v>
      </c>
    </row>
    <row r="559" spans="1:4">
      <c r="A559" s="263">
        <v>2080802</v>
      </c>
      <c r="B559" s="264" t="s">
        <v>427</v>
      </c>
      <c r="C559" s="265">
        <v>7410</v>
      </c>
      <c r="D559" s="265">
        <v>7400</v>
      </c>
    </row>
    <row r="560" spans="1:4">
      <c r="A560" s="263">
        <v>2080803</v>
      </c>
      <c r="B560" s="264" t="s">
        <v>428</v>
      </c>
      <c r="C560" s="265"/>
      <c r="D560" s="265"/>
    </row>
    <row r="561" spans="1:4">
      <c r="A561" s="263">
        <v>2080804</v>
      </c>
      <c r="B561" s="264" t="s">
        <v>429</v>
      </c>
      <c r="C561" s="265"/>
      <c r="D561" s="265"/>
    </row>
    <row r="562" spans="1:4">
      <c r="A562" s="263">
        <v>2080805</v>
      </c>
      <c r="B562" s="264" t="s">
        <v>430</v>
      </c>
      <c r="C562" s="265">
        <v>884</v>
      </c>
      <c r="D562" s="265">
        <v>900</v>
      </c>
    </row>
    <row r="563" spans="1:4">
      <c r="A563" s="263">
        <v>2080806</v>
      </c>
      <c r="B563" s="264" t="s">
        <v>431</v>
      </c>
      <c r="C563" s="265"/>
      <c r="D563" s="265"/>
    </row>
    <row r="564" spans="1:4">
      <c r="A564" s="263">
        <v>2080899</v>
      </c>
      <c r="B564" s="264" t="s">
        <v>432</v>
      </c>
      <c r="C564" s="265">
        <v>20</v>
      </c>
      <c r="D564" s="265">
        <v>100</v>
      </c>
    </row>
    <row r="565" spans="1:4">
      <c r="A565" s="263">
        <v>20809</v>
      </c>
      <c r="B565" s="264" t="s">
        <v>433</v>
      </c>
      <c r="C565" s="268">
        <f>SUM(C566:C571)</f>
        <v>1370</v>
      </c>
      <c r="D565" s="268">
        <f>SUM(D566:D571)</f>
        <v>1400</v>
      </c>
    </row>
    <row r="566" spans="1:4">
      <c r="A566" s="263">
        <v>2080901</v>
      </c>
      <c r="B566" s="264" t="s">
        <v>434</v>
      </c>
      <c r="C566" s="265">
        <v>108</v>
      </c>
      <c r="D566" s="265">
        <v>100</v>
      </c>
    </row>
    <row r="567" spans="1:4">
      <c r="A567" s="263">
        <v>2080902</v>
      </c>
      <c r="B567" s="264" t="s">
        <v>435</v>
      </c>
      <c r="C567" s="265">
        <v>461</v>
      </c>
      <c r="D567" s="265">
        <v>500</v>
      </c>
    </row>
    <row r="568" spans="1:4">
      <c r="A568" s="263">
        <v>2080903</v>
      </c>
      <c r="B568" s="264" t="s">
        <v>436</v>
      </c>
      <c r="C568" s="265">
        <v>25</v>
      </c>
      <c r="D568" s="265"/>
    </row>
    <row r="569" spans="1:4">
      <c r="A569" s="263">
        <v>2080904</v>
      </c>
      <c r="B569" s="264" t="s">
        <v>437</v>
      </c>
      <c r="C569" s="265"/>
      <c r="D569" s="265"/>
    </row>
    <row r="570" spans="1:4">
      <c r="A570" s="263">
        <v>2080905</v>
      </c>
      <c r="B570" s="264" t="s">
        <v>438</v>
      </c>
      <c r="C570" s="265">
        <v>420</v>
      </c>
      <c r="D570" s="265">
        <v>400</v>
      </c>
    </row>
    <row r="571" spans="1:4">
      <c r="A571" s="263">
        <v>2080999</v>
      </c>
      <c r="B571" s="264" t="s">
        <v>439</v>
      </c>
      <c r="C571" s="265">
        <v>356</v>
      </c>
      <c r="D571" s="265">
        <v>400</v>
      </c>
    </row>
    <row r="572" spans="1:4">
      <c r="A572" s="263">
        <v>20810</v>
      </c>
      <c r="B572" s="264" t="s">
        <v>440</v>
      </c>
      <c r="C572" s="268">
        <f>SUM(C573:C579)</f>
        <v>1254</v>
      </c>
      <c r="D572" s="268">
        <f>SUM(D573:D579)</f>
        <v>1270</v>
      </c>
    </row>
    <row r="573" spans="1:4">
      <c r="A573" s="263">
        <v>2081001</v>
      </c>
      <c r="B573" s="264" t="s">
        <v>441</v>
      </c>
      <c r="C573" s="265">
        <v>800</v>
      </c>
      <c r="D573" s="265">
        <v>800</v>
      </c>
    </row>
    <row r="574" spans="1:4">
      <c r="A574" s="263">
        <v>2081002</v>
      </c>
      <c r="B574" s="264" t="s">
        <v>442</v>
      </c>
      <c r="C574" s="265">
        <v>314</v>
      </c>
      <c r="D574" s="265">
        <v>320</v>
      </c>
    </row>
    <row r="575" spans="1:4">
      <c r="A575" s="263">
        <v>2081003</v>
      </c>
      <c r="B575" s="264" t="s">
        <v>443</v>
      </c>
      <c r="C575" s="265"/>
      <c r="D575" s="265"/>
    </row>
    <row r="576" spans="1:4">
      <c r="A576" s="263">
        <v>2081004</v>
      </c>
      <c r="B576" s="264" t="s">
        <v>444</v>
      </c>
      <c r="C576" s="265">
        <v>140</v>
      </c>
      <c r="D576" s="265">
        <v>150</v>
      </c>
    </row>
    <row r="577" spans="1:4">
      <c r="A577" s="263">
        <v>2081005</v>
      </c>
      <c r="B577" s="264" t="s">
        <v>445</v>
      </c>
      <c r="C577" s="265"/>
      <c r="D577" s="265"/>
    </row>
    <row r="578" spans="1:4">
      <c r="A578" s="263">
        <v>2081006</v>
      </c>
      <c r="B578" s="264" t="s">
        <v>446</v>
      </c>
      <c r="C578" s="265"/>
      <c r="D578" s="265"/>
    </row>
    <row r="579" spans="1:4">
      <c r="A579" s="263">
        <v>2081099</v>
      </c>
      <c r="B579" s="264" t="s">
        <v>447</v>
      </c>
      <c r="C579" s="265"/>
      <c r="D579" s="265"/>
    </row>
    <row r="580" spans="1:4">
      <c r="A580" s="263">
        <v>20811</v>
      </c>
      <c r="B580" s="264" t="s">
        <v>448</v>
      </c>
      <c r="C580" s="268">
        <f>SUM(C581:C588)</f>
        <v>2522</v>
      </c>
      <c r="D580" s="268">
        <f>SUM(D581:D588)</f>
        <v>2700</v>
      </c>
    </row>
    <row r="581" spans="1:4">
      <c r="A581" s="263">
        <v>2081101</v>
      </c>
      <c r="B581" s="264" t="s">
        <v>47</v>
      </c>
      <c r="C581" s="265">
        <v>238</v>
      </c>
      <c r="D581" s="265">
        <v>260</v>
      </c>
    </row>
    <row r="582" spans="1:4">
      <c r="A582" s="263">
        <v>2081102</v>
      </c>
      <c r="B582" s="264" t="s">
        <v>48</v>
      </c>
      <c r="C582" s="265"/>
      <c r="D582" s="265"/>
    </row>
    <row r="583" spans="1:4">
      <c r="A583" s="263">
        <v>2081103</v>
      </c>
      <c r="B583" s="264" t="s">
        <v>49</v>
      </c>
      <c r="C583" s="265"/>
      <c r="D583" s="265"/>
    </row>
    <row r="584" spans="1:4">
      <c r="A584" s="263">
        <v>2081104</v>
      </c>
      <c r="B584" s="264" t="s">
        <v>449</v>
      </c>
      <c r="C584" s="265">
        <v>127</v>
      </c>
      <c r="D584" s="265">
        <v>130</v>
      </c>
    </row>
    <row r="585" spans="1:4">
      <c r="A585" s="263">
        <v>2081105</v>
      </c>
      <c r="B585" s="264" t="s">
        <v>450</v>
      </c>
      <c r="C585" s="265">
        <v>106</v>
      </c>
      <c r="D585" s="265">
        <v>110</v>
      </c>
    </row>
    <row r="586" spans="1:4">
      <c r="A586" s="263">
        <v>2081106</v>
      </c>
      <c r="B586" s="264" t="s">
        <v>451</v>
      </c>
      <c r="C586" s="265"/>
      <c r="D586" s="265"/>
    </row>
    <row r="587" spans="1:4">
      <c r="A587" s="263">
        <v>2081107</v>
      </c>
      <c r="B587" s="264" t="s">
        <v>452</v>
      </c>
      <c r="C587" s="265">
        <v>1128</v>
      </c>
      <c r="D587" s="265">
        <v>1200</v>
      </c>
    </row>
    <row r="588" spans="1:4">
      <c r="A588" s="263">
        <v>2081199</v>
      </c>
      <c r="B588" s="264" t="s">
        <v>453</v>
      </c>
      <c r="C588" s="265">
        <v>923</v>
      </c>
      <c r="D588" s="265">
        <v>1000</v>
      </c>
    </row>
    <row r="589" spans="1:4">
      <c r="A589" s="263">
        <v>20816</v>
      </c>
      <c r="B589" s="264" t="s">
        <v>454</v>
      </c>
      <c r="C589" s="268">
        <f>SUM(C590:C593)</f>
        <v>65</v>
      </c>
      <c r="D589" s="268">
        <f>SUM(D590:D593)</f>
        <v>70</v>
      </c>
    </row>
    <row r="590" spans="1:4">
      <c r="A590" s="263">
        <v>2081601</v>
      </c>
      <c r="B590" s="264" t="s">
        <v>47</v>
      </c>
      <c r="C590" s="265">
        <v>14</v>
      </c>
      <c r="D590" s="265">
        <v>60</v>
      </c>
    </row>
    <row r="591" spans="1:4">
      <c r="A591" s="263">
        <v>2081602</v>
      </c>
      <c r="B591" s="264" t="s">
        <v>48</v>
      </c>
      <c r="C591" s="265"/>
      <c r="D591" s="265"/>
    </row>
    <row r="592" spans="1:4">
      <c r="A592" s="263">
        <v>2081603</v>
      </c>
      <c r="B592" s="264" t="s">
        <v>49</v>
      </c>
      <c r="C592" s="265"/>
      <c r="D592" s="265"/>
    </row>
    <row r="593" spans="1:4">
      <c r="A593" s="263">
        <v>2081699</v>
      </c>
      <c r="B593" s="264" t="s">
        <v>455</v>
      </c>
      <c r="C593" s="265">
        <v>51</v>
      </c>
      <c r="D593" s="265">
        <v>10</v>
      </c>
    </row>
    <row r="594" spans="1:4">
      <c r="A594" s="263">
        <v>20819</v>
      </c>
      <c r="B594" s="264" t="s">
        <v>456</v>
      </c>
      <c r="C594" s="268">
        <f>SUM(C595:C596)</f>
        <v>10626</v>
      </c>
      <c r="D594" s="268">
        <f>SUM(D595:D596)</f>
        <v>10700</v>
      </c>
    </row>
    <row r="595" spans="1:4">
      <c r="A595" s="263">
        <v>2081901</v>
      </c>
      <c r="B595" s="264" t="s">
        <v>457</v>
      </c>
      <c r="C595" s="265">
        <v>1661</v>
      </c>
      <c r="D595" s="265">
        <v>1700</v>
      </c>
    </row>
    <row r="596" spans="1:4">
      <c r="A596" s="263">
        <v>2081902</v>
      </c>
      <c r="B596" s="264" t="s">
        <v>458</v>
      </c>
      <c r="C596" s="265">
        <v>8965</v>
      </c>
      <c r="D596" s="265">
        <v>9000</v>
      </c>
    </row>
    <row r="597" spans="1:4">
      <c r="A597" s="263">
        <v>20820</v>
      </c>
      <c r="B597" s="264" t="s">
        <v>459</v>
      </c>
      <c r="C597" s="268">
        <f>SUM(C598:C599)</f>
        <v>3003</v>
      </c>
      <c r="D597" s="268">
        <f>SUM(D598:D599)</f>
        <v>3000</v>
      </c>
    </row>
    <row r="598" spans="1:4">
      <c r="A598" s="263">
        <v>2082001</v>
      </c>
      <c r="B598" s="264" t="s">
        <v>460</v>
      </c>
      <c r="C598" s="265">
        <v>2500</v>
      </c>
      <c r="D598" s="265">
        <v>2500</v>
      </c>
    </row>
    <row r="599" spans="1:4">
      <c r="A599" s="263">
        <v>2082002</v>
      </c>
      <c r="B599" s="264" t="s">
        <v>461</v>
      </c>
      <c r="C599" s="265">
        <v>503</v>
      </c>
      <c r="D599" s="265">
        <v>500</v>
      </c>
    </row>
    <row r="600" spans="1:4">
      <c r="A600" s="263">
        <v>20821</v>
      </c>
      <c r="B600" s="264" t="s">
        <v>462</v>
      </c>
      <c r="C600" s="268">
        <f>SUM(C601:C602)</f>
        <v>3352</v>
      </c>
      <c r="D600" s="268">
        <f>SUM(D601:D602)</f>
        <v>3400</v>
      </c>
    </row>
    <row r="601" spans="1:4">
      <c r="A601" s="263">
        <v>2082101</v>
      </c>
      <c r="B601" s="264" t="s">
        <v>463</v>
      </c>
      <c r="C601" s="265"/>
      <c r="D601" s="265"/>
    </row>
    <row r="602" spans="1:4">
      <c r="A602" s="263">
        <v>2082102</v>
      </c>
      <c r="B602" s="264" t="s">
        <v>464</v>
      </c>
      <c r="C602" s="265">
        <v>3352</v>
      </c>
      <c r="D602" s="265">
        <v>3400</v>
      </c>
    </row>
    <row r="603" spans="1:4">
      <c r="A603" s="263">
        <v>20824</v>
      </c>
      <c r="B603" s="264" t="s">
        <v>465</v>
      </c>
      <c r="C603" s="268">
        <f>SUM(C604:C605)</f>
        <v>0</v>
      </c>
      <c r="D603" s="268">
        <f>SUM(D604:D605)</f>
        <v>0</v>
      </c>
    </row>
    <row r="604" spans="1:4">
      <c r="A604" s="263">
        <v>2082401</v>
      </c>
      <c r="B604" s="264" t="s">
        <v>466</v>
      </c>
      <c r="C604" s="265"/>
      <c r="D604" s="265"/>
    </row>
    <row r="605" spans="1:4">
      <c r="A605" s="263">
        <v>2082402</v>
      </c>
      <c r="B605" s="264" t="s">
        <v>467</v>
      </c>
      <c r="C605" s="265"/>
      <c r="D605" s="265"/>
    </row>
    <row r="606" spans="1:4">
      <c r="A606" s="263">
        <v>20825</v>
      </c>
      <c r="B606" s="264" t="s">
        <v>468</v>
      </c>
      <c r="C606" s="268">
        <f>SUM(C607:C608)</f>
        <v>49</v>
      </c>
      <c r="D606" s="268">
        <f>SUM(D607:D608)</f>
        <v>50</v>
      </c>
    </row>
    <row r="607" spans="1:4">
      <c r="A607" s="263">
        <v>2082501</v>
      </c>
      <c r="B607" s="264" t="s">
        <v>469</v>
      </c>
      <c r="C607" s="265"/>
      <c r="D607" s="265"/>
    </row>
    <row r="608" spans="1:4">
      <c r="A608" s="263">
        <v>2082502</v>
      </c>
      <c r="B608" s="264" t="s">
        <v>470</v>
      </c>
      <c r="C608" s="265">
        <v>49</v>
      </c>
      <c r="D608" s="265">
        <v>50</v>
      </c>
    </row>
    <row r="609" spans="1:4">
      <c r="A609" s="263">
        <v>20826</v>
      </c>
      <c r="B609" s="264" t="s">
        <v>471</v>
      </c>
      <c r="C609" s="268">
        <f>SUM(C610:C612)</f>
        <v>25076</v>
      </c>
      <c r="D609" s="268">
        <f>SUM(D610:D612)</f>
        <v>25050</v>
      </c>
    </row>
    <row r="610" spans="1:4">
      <c r="A610" s="263">
        <v>2082601</v>
      </c>
      <c r="B610" s="264" t="s">
        <v>472</v>
      </c>
      <c r="C610" s="265">
        <v>38</v>
      </c>
      <c r="D610" s="265">
        <v>50</v>
      </c>
    </row>
    <row r="611" spans="1:4">
      <c r="A611" s="263">
        <v>2082602</v>
      </c>
      <c r="B611" s="264" t="s">
        <v>473</v>
      </c>
      <c r="C611" s="265">
        <v>25038</v>
      </c>
      <c r="D611" s="265">
        <v>25000</v>
      </c>
    </row>
    <row r="612" spans="1:4">
      <c r="A612" s="263">
        <v>2082699</v>
      </c>
      <c r="B612" s="264" t="s">
        <v>474</v>
      </c>
      <c r="C612" s="265"/>
      <c r="D612" s="265"/>
    </row>
    <row r="613" spans="1:4">
      <c r="A613" s="263">
        <v>20827</v>
      </c>
      <c r="B613" s="264" t="s">
        <v>475</v>
      </c>
      <c r="C613" s="268">
        <f>SUM(C614:C616)</f>
        <v>45</v>
      </c>
      <c r="D613" s="268">
        <f>SUM(D614:D616)</f>
        <v>50</v>
      </c>
    </row>
    <row r="614" spans="1:4">
      <c r="A614" s="263">
        <v>2082701</v>
      </c>
      <c r="B614" s="264" t="s">
        <v>476</v>
      </c>
      <c r="C614" s="265"/>
      <c r="D614" s="265"/>
    </row>
    <row r="615" spans="1:4">
      <c r="A615" s="263">
        <v>2082702</v>
      </c>
      <c r="B615" s="264" t="s">
        <v>477</v>
      </c>
      <c r="C615" s="265"/>
      <c r="D615" s="265"/>
    </row>
    <row r="616" spans="1:4">
      <c r="A616" s="263">
        <v>2082799</v>
      </c>
      <c r="B616" s="264" t="s">
        <v>478</v>
      </c>
      <c r="C616" s="265">
        <v>45</v>
      </c>
      <c r="D616" s="265">
        <v>50</v>
      </c>
    </row>
    <row r="617" spans="1:4">
      <c r="A617" s="263">
        <v>20828</v>
      </c>
      <c r="B617" s="272" t="s">
        <v>479</v>
      </c>
      <c r="C617" s="268">
        <f>SUM(C618:C624)</f>
        <v>1844</v>
      </c>
      <c r="D617" s="268">
        <f>SUM(D618:D624)</f>
        <v>1950</v>
      </c>
    </row>
    <row r="618" spans="1:4">
      <c r="A618" s="263">
        <v>2082801</v>
      </c>
      <c r="B618" s="264" t="s">
        <v>47</v>
      </c>
      <c r="C618" s="265">
        <v>395</v>
      </c>
      <c r="D618" s="265">
        <v>450</v>
      </c>
    </row>
    <row r="619" spans="1:4">
      <c r="A619" s="263">
        <v>2082802</v>
      </c>
      <c r="B619" s="264" t="s">
        <v>48</v>
      </c>
      <c r="C619" s="265"/>
      <c r="D619" s="265"/>
    </row>
    <row r="620" spans="1:4">
      <c r="A620" s="263">
        <v>2082803</v>
      </c>
      <c r="B620" s="264" t="s">
        <v>49</v>
      </c>
      <c r="C620" s="265"/>
      <c r="D620" s="265"/>
    </row>
    <row r="621" spans="1:4">
      <c r="A621" s="263">
        <v>2082804</v>
      </c>
      <c r="B621" s="264" t="s">
        <v>480</v>
      </c>
      <c r="C621" s="265"/>
      <c r="D621" s="265"/>
    </row>
    <row r="622" spans="1:4">
      <c r="A622" s="263">
        <v>2082805</v>
      </c>
      <c r="B622" s="264" t="s">
        <v>481</v>
      </c>
      <c r="C622" s="265"/>
      <c r="D622" s="265"/>
    </row>
    <row r="623" spans="1:4">
      <c r="A623" s="263">
        <v>2082850</v>
      </c>
      <c r="B623" s="264" t="s">
        <v>56</v>
      </c>
      <c r="C623" s="265"/>
      <c r="D623" s="265"/>
    </row>
    <row r="624" spans="1:4">
      <c r="A624" s="263">
        <v>2082899</v>
      </c>
      <c r="B624" s="264" t="s">
        <v>482</v>
      </c>
      <c r="C624" s="265">
        <v>1449</v>
      </c>
      <c r="D624" s="265">
        <v>1500</v>
      </c>
    </row>
    <row r="625" spans="1:4">
      <c r="A625" s="263">
        <v>20830</v>
      </c>
      <c r="B625" s="264" t="s">
        <v>483</v>
      </c>
      <c r="C625" s="268">
        <f>SUM(C626:C627)</f>
        <v>2350</v>
      </c>
      <c r="D625" s="268">
        <f>SUM(D626:D627)</f>
        <v>2350</v>
      </c>
    </row>
    <row r="626" spans="1:4">
      <c r="A626" s="263">
        <v>2083001</v>
      </c>
      <c r="B626" s="264" t="s">
        <v>484</v>
      </c>
      <c r="C626" s="265"/>
      <c r="D626" s="265"/>
    </row>
    <row r="627" spans="1:4">
      <c r="A627" s="263">
        <v>2083099</v>
      </c>
      <c r="B627" s="264" t="s">
        <v>485</v>
      </c>
      <c r="C627" s="265">
        <v>2350</v>
      </c>
      <c r="D627" s="265">
        <v>2350</v>
      </c>
    </row>
    <row r="628" spans="1:4">
      <c r="A628" s="263">
        <v>20899</v>
      </c>
      <c r="B628" s="264" t="s">
        <v>486</v>
      </c>
      <c r="C628" s="265">
        <v>2253</v>
      </c>
      <c r="D628" s="265">
        <v>2250</v>
      </c>
    </row>
    <row r="629" spans="1:4">
      <c r="A629" s="263">
        <v>210</v>
      </c>
      <c r="B629" s="264" t="s">
        <v>487</v>
      </c>
      <c r="C629" s="265">
        <f>SUM(C630,C635,C649,C653,C665,C668,C672,C677,C681,C685,C688,C697,C698)</f>
        <v>98251</v>
      </c>
      <c r="D629" s="265">
        <f>SUM(D630,D635,D649,D653,D665,D668,D672,D677,D681,D685,D688,D697,D698)</f>
        <v>99104</v>
      </c>
    </row>
    <row r="630" spans="1:4">
      <c r="A630" s="263">
        <v>21001</v>
      </c>
      <c r="B630" s="264" t="s">
        <v>488</v>
      </c>
      <c r="C630" s="268">
        <f>SUM(C631:C634)</f>
        <v>1696</v>
      </c>
      <c r="D630" s="268">
        <f>SUM(D631:D634)</f>
        <v>1740</v>
      </c>
    </row>
    <row r="631" spans="1:4">
      <c r="A631" s="263">
        <v>2100101</v>
      </c>
      <c r="B631" s="264" t="s">
        <v>47</v>
      </c>
      <c r="C631" s="265">
        <v>1058</v>
      </c>
      <c r="D631" s="265">
        <v>1100</v>
      </c>
    </row>
    <row r="632" spans="1:4">
      <c r="A632" s="263">
        <v>2100102</v>
      </c>
      <c r="B632" s="264" t="s">
        <v>48</v>
      </c>
      <c r="C632" s="265"/>
      <c r="D632" s="265"/>
    </row>
    <row r="633" spans="1:4">
      <c r="A633" s="263">
        <v>2100103</v>
      </c>
      <c r="B633" s="264" t="s">
        <v>49</v>
      </c>
      <c r="C633" s="265"/>
      <c r="D633" s="265"/>
    </row>
    <row r="634" spans="1:4">
      <c r="A634" s="263">
        <v>2100199</v>
      </c>
      <c r="B634" s="264" t="s">
        <v>489</v>
      </c>
      <c r="C634" s="265">
        <v>638</v>
      </c>
      <c r="D634" s="265">
        <v>640</v>
      </c>
    </row>
    <row r="635" spans="1:4">
      <c r="A635" s="263">
        <v>21002</v>
      </c>
      <c r="B635" s="264" t="s">
        <v>490</v>
      </c>
      <c r="C635" s="268">
        <f>SUM(C636:C648)</f>
        <v>3828</v>
      </c>
      <c r="D635" s="268">
        <f>SUM(D636:D648)</f>
        <v>3880</v>
      </c>
    </row>
    <row r="636" spans="1:4">
      <c r="A636" s="263">
        <v>2100201</v>
      </c>
      <c r="B636" s="264" t="s">
        <v>491</v>
      </c>
      <c r="C636" s="265">
        <v>2750</v>
      </c>
      <c r="D636" s="265">
        <v>2800</v>
      </c>
    </row>
    <row r="637" spans="1:4">
      <c r="A637" s="263">
        <v>2100202</v>
      </c>
      <c r="B637" s="264" t="s">
        <v>492</v>
      </c>
      <c r="C637" s="265">
        <v>200</v>
      </c>
      <c r="D637" s="265">
        <v>200</v>
      </c>
    </row>
    <row r="638" spans="1:4">
      <c r="A638" s="263">
        <v>2100203</v>
      </c>
      <c r="B638" s="264" t="s">
        <v>493</v>
      </c>
      <c r="C638" s="265"/>
      <c r="D638" s="265"/>
    </row>
    <row r="639" spans="1:4">
      <c r="A639" s="263">
        <v>2100204</v>
      </c>
      <c r="B639" s="264" t="s">
        <v>494</v>
      </c>
      <c r="C639" s="265"/>
      <c r="D639" s="265"/>
    </row>
    <row r="640" spans="1:4">
      <c r="A640" s="263">
        <v>2100205</v>
      </c>
      <c r="B640" s="264" t="s">
        <v>495</v>
      </c>
      <c r="C640" s="265"/>
      <c r="D640" s="265"/>
    </row>
    <row r="641" spans="1:4">
      <c r="A641" s="263">
        <v>2100206</v>
      </c>
      <c r="B641" s="264" t="s">
        <v>496</v>
      </c>
      <c r="C641" s="265"/>
      <c r="D641" s="265"/>
    </row>
    <row r="642" spans="1:4">
      <c r="A642" s="263">
        <v>2100207</v>
      </c>
      <c r="B642" s="264" t="s">
        <v>497</v>
      </c>
      <c r="C642" s="265"/>
      <c r="D642" s="265"/>
    </row>
    <row r="643" spans="1:4">
      <c r="A643" s="263">
        <v>2100208</v>
      </c>
      <c r="B643" s="264" t="s">
        <v>498</v>
      </c>
      <c r="C643" s="265">
        <v>178</v>
      </c>
      <c r="D643" s="265">
        <v>180</v>
      </c>
    </row>
    <row r="644" spans="1:4">
      <c r="A644" s="263">
        <v>2100209</v>
      </c>
      <c r="B644" s="264" t="s">
        <v>499</v>
      </c>
      <c r="C644" s="265"/>
      <c r="D644" s="265"/>
    </row>
    <row r="645" spans="1:4">
      <c r="A645" s="263">
        <v>2100210</v>
      </c>
      <c r="B645" s="264" t="s">
        <v>500</v>
      </c>
      <c r="C645" s="265"/>
      <c r="D645" s="265"/>
    </row>
    <row r="646" spans="1:4">
      <c r="A646" s="263">
        <v>2100211</v>
      </c>
      <c r="B646" s="264" t="s">
        <v>501</v>
      </c>
      <c r="C646" s="265"/>
      <c r="D646" s="265"/>
    </row>
    <row r="647" spans="1:4">
      <c r="A647" s="263">
        <v>2100212</v>
      </c>
      <c r="B647" s="264" t="s">
        <v>502</v>
      </c>
      <c r="C647" s="265"/>
      <c r="D647" s="265"/>
    </row>
    <row r="648" spans="1:4">
      <c r="A648" s="263">
        <v>2100299</v>
      </c>
      <c r="B648" s="264" t="s">
        <v>503</v>
      </c>
      <c r="C648" s="265">
        <v>700</v>
      </c>
      <c r="D648" s="265">
        <v>700</v>
      </c>
    </row>
    <row r="649" spans="1:4">
      <c r="A649" s="263">
        <v>21003</v>
      </c>
      <c r="B649" s="264" t="s">
        <v>504</v>
      </c>
      <c r="C649" s="268">
        <f>SUM(C650:C652)</f>
        <v>5619</v>
      </c>
      <c r="D649" s="268">
        <f>SUM(D650:D652)</f>
        <v>5700</v>
      </c>
    </row>
    <row r="650" spans="1:4">
      <c r="A650" s="263">
        <v>2100301</v>
      </c>
      <c r="B650" s="264" t="s">
        <v>505</v>
      </c>
      <c r="C650" s="265"/>
      <c r="D650" s="265"/>
    </row>
    <row r="651" spans="1:4">
      <c r="A651" s="263">
        <v>2100302</v>
      </c>
      <c r="B651" s="264" t="s">
        <v>506</v>
      </c>
      <c r="C651" s="265">
        <v>3981</v>
      </c>
      <c r="D651" s="265">
        <v>4000</v>
      </c>
    </row>
    <row r="652" spans="1:4">
      <c r="A652" s="263">
        <v>2100399</v>
      </c>
      <c r="B652" s="264" t="s">
        <v>507</v>
      </c>
      <c r="C652" s="265">
        <v>1638</v>
      </c>
      <c r="D652" s="265">
        <v>1700</v>
      </c>
    </row>
    <row r="653" spans="1:4">
      <c r="A653" s="263">
        <v>21004</v>
      </c>
      <c r="B653" s="264" t="s">
        <v>508</v>
      </c>
      <c r="C653" s="268">
        <f>SUM(C654:C664)</f>
        <v>16652</v>
      </c>
      <c r="D653" s="268">
        <f>SUM(D654:D664)</f>
        <v>16774</v>
      </c>
    </row>
    <row r="654" spans="1:4">
      <c r="A654" s="263">
        <v>2100401</v>
      </c>
      <c r="B654" s="264" t="s">
        <v>509</v>
      </c>
      <c r="C654" s="265">
        <v>817</v>
      </c>
      <c r="D654" s="265">
        <v>824</v>
      </c>
    </row>
    <row r="655" spans="1:4">
      <c r="A655" s="263">
        <v>2100402</v>
      </c>
      <c r="B655" s="264" t="s">
        <v>510</v>
      </c>
      <c r="C655" s="265">
        <v>715</v>
      </c>
      <c r="D655" s="265">
        <v>720</v>
      </c>
    </row>
    <row r="656" spans="1:4">
      <c r="A656" s="263">
        <v>2100403</v>
      </c>
      <c r="B656" s="264" t="s">
        <v>511</v>
      </c>
      <c r="C656" s="265">
        <v>2497</v>
      </c>
      <c r="D656" s="265">
        <v>2500</v>
      </c>
    </row>
    <row r="657" spans="1:4">
      <c r="A657" s="263">
        <v>2100404</v>
      </c>
      <c r="B657" s="264" t="s">
        <v>512</v>
      </c>
      <c r="C657" s="265"/>
      <c r="D657" s="265"/>
    </row>
    <row r="658" spans="1:4">
      <c r="A658" s="263">
        <v>2100405</v>
      </c>
      <c r="B658" s="264" t="s">
        <v>513</v>
      </c>
      <c r="C658" s="265"/>
      <c r="D658" s="265"/>
    </row>
    <row r="659" spans="1:4">
      <c r="A659" s="263">
        <v>2100406</v>
      </c>
      <c r="B659" s="264" t="s">
        <v>514</v>
      </c>
      <c r="C659" s="265"/>
      <c r="D659" s="265"/>
    </row>
    <row r="660" spans="1:4">
      <c r="A660" s="263">
        <v>2100407</v>
      </c>
      <c r="B660" s="264" t="s">
        <v>515</v>
      </c>
      <c r="C660" s="265">
        <v>5</v>
      </c>
      <c r="D660" s="265"/>
    </row>
    <row r="661" spans="1:4">
      <c r="A661" s="263">
        <v>2100408</v>
      </c>
      <c r="B661" s="264" t="s">
        <v>516</v>
      </c>
      <c r="C661" s="265">
        <v>8276</v>
      </c>
      <c r="D661" s="265">
        <v>8300</v>
      </c>
    </row>
    <row r="662" spans="1:4">
      <c r="A662" s="263">
        <v>2100409</v>
      </c>
      <c r="B662" s="264" t="s">
        <v>517</v>
      </c>
      <c r="C662" s="265">
        <v>230</v>
      </c>
      <c r="D662" s="265">
        <v>230</v>
      </c>
    </row>
    <row r="663" spans="1:4">
      <c r="A663" s="263">
        <v>2100410</v>
      </c>
      <c r="B663" s="264" t="s">
        <v>518</v>
      </c>
      <c r="C663" s="265">
        <v>1843</v>
      </c>
      <c r="D663" s="265">
        <v>2000</v>
      </c>
    </row>
    <row r="664" spans="1:4">
      <c r="A664" s="263">
        <v>2100499</v>
      </c>
      <c r="B664" s="264" t="s">
        <v>519</v>
      </c>
      <c r="C664" s="265">
        <v>2269</v>
      </c>
      <c r="D664" s="265">
        <v>2200</v>
      </c>
    </row>
    <row r="665" spans="1:4">
      <c r="A665" s="263">
        <v>21006</v>
      </c>
      <c r="B665" s="264" t="s">
        <v>520</v>
      </c>
      <c r="C665" s="268">
        <f>SUM(C666:C667)</f>
        <v>240</v>
      </c>
      <c r="D665" s="268">
        <f>SUM(D666:D667)</f>
        <v>240</v>
      </c>
    </row>
    <row r="666" spans="1:4">
      <c r="A666" s="263">
        <v>2100601</v>
      </c>
      <c r="B666" s="264" t="s">
        <v>521</v>
      </c>
      <c r="C666" s="265">
        <v>240</v>
      </c>
      <c r="D666" s="265">
        <v>240</v>
      </c>
    </row>
    <row r="667" spans="1:4">
      <c r="A667" s="263">
        <v>2100699</v>
      </c>
      <c r="B667" s="264" t="s">
        <v>522</v>
      </c>
      <c r="C667" s="265"/>
      <c r="D667" s="265"/>
    </row>
    <row r="668" spans="1:4">
      <c r="A668" s="263">
        <v>21007</v>
      </c>
      <c r="B668" s="264" t="s">
        <v>523</v>
      </c>
      <c r="C668" s="268">
        <f>SUM(C669:C671)</f>
        <v>2160</v>
      </c>
      <c r="D668" s="268">
        <f>SUM(D669:D671)</f>
        <v>2200</v>
      </c>
    </row>
    <row r="669" spans="1:4">
      <c r="A669" s="263">
        <v>2100716</v>
      </c>
      <c r="B669" s="264" t="s">
        <v>524</v>
      </c>
      <c r="C669" s="265"/>
      <c r="D669" s="265"/>
    </row>
    <row r="670" spans="1:4">
      <c r="A670" s="263">
        <v>2100717</v>
      </c>
      <c r="B670" s="264" t="s">
        <v>525</v>
      </c>
      <c r="C670" s="265">
        <v>1134</v>
      </c>
      <c r="D670" s="265">
        <v>1200</v>
      </c>
    </row>
    <row r="671" spans="1:4">
      <c r="A671" s="263">
        <v>2100799</v>
      </c>
      <c r="B671" s="264" t="s">
        <v>526</v>
      </c>
      <c r="C671" s="265">
        <v>1026</v>
      </c>
      <c r="D671" s="265">
        <v>1000</v>
      </c>
    </row>
    <row r="672" spans="1:4">
      <c r="A672" s="263">
        <v>21011</v>
      </c>
      <c r="B672" s="264" t="s">
        <v>527</v>
      </c>
      <c r="C672" s="268">
        <f>SUM(C673:C676)</f>
        <v>1710</v>
      </c>
      <c r="D672" s="268">
        <f>SUM(D673:D676)</f>
        <v>1700</v>
      </c>
    </row>
    <row r="673" spans="1:4">
      <c r="A673" s="263">
        <v>2101101</v>
      </c>
      <c r="B673" s="264" t="s">
        <v>528</v>
      </c>
      <c r="C673" s="265"/>
      <c r="D673" s="265"/>
    </row>
    <row r="674" spans="1:4">
      <c r="A674" s="263">
        <v>2101102</v>
      </c>
      <c r="B674" s="264" t="s">
        <v>529</v>
      </c>
      <c r="C674" s="265"/>
      <c r="D674" s="265"/>
    </row>
    <row r="675" spans="1:4">
      <c r="A675" s="263">
        <v>2101103</v>
      </c>
      <c r="B675" s="264" t="s">
        <v>530</v>
      </c>
      <c r="C675" s="265">
        <v>1520</v>
      </c>
      <c r="D675" s="265">
        <v>1500</v>
      </c>
    </row>
    <row r="676" spans="1:4">
      <c r="A676" s="263">
        <v>2101199</v>
      </c>
      <c r="B676" s="264" t="s">
        <v>531</v>
      </c>
      <c r="C676" s="265">
        <v>190</v>
      </c>
      <c r="D676" s="265">
        <v>200</v>
      </c>
    </row>
    <row r="677" spans="1:4">
      <c r="A677" s="263">
        <v>21012</v>
      </c>
      <c r="B677" s="264" t="s">
        <v>532</v>
      </c>
      <c r="C677" s="268">
        <f>SUM(C678:C680)</f>
        <v>57532</v>
      </c>
      <c r="D677" s="268">
        <f>SUM(D678:D680)</f>
        <v>58000</v>
      </c>
    </row>
    <row r="678" spans="1:4">
      <c r="A678" s="263">
        <v>2101201</v>
      </c>
      <c r="B678" s="264" t="s">
        <v>533</v>
      </c>
      <c r="C678" s="265">
        <v>10</v>
      </c>
      <c r="D678" s="265"/>
    </row>
    <row r="679" spans="1:4">
      <c r="A679" s="263">
        <v>2101202</v>
      </c>
      <c r="B679" s="264" t="s">
        <v>534</v>
      </c>
      <c r="C679" s="265">
        <v>57522</v>
      </c>
      <c r="D679" s="265">
        <v>58000</v>
      </c>
    </row>
    <row r="680" spans="1:4">
      <c r="A680" s="263">
        <v>2101299</v>
      </c>
      <c r="B680" s="264" t="s">
        <v>535</v>
      </c>
      <c r="C680" s="265"/>
      <c r="D680" s="265"/>
    </row>
    <row r="681" spans="1:4">
      <c r="A681" s="263">
        <v>21013</v>
      </c>
      <c r="B681" s="264" t="s">
        <v>536</v>
      </c>
      <c r="C681" s="268">
        <f>SUM(C682:C684)</f>
        <v>4797</v>
      </c>
      <c r="D681" s="268">
        <f>SUM(D682:D684)</f>
        <v>4800</v>
      </c>
    </row>
    <row r="682" spans="1:4">
      <c r="A682" s="263">
        <v>2101301</v>
      </c>
      <c r="B682" s="264" t="s">
        <v>537</v>
      </c>
      <c r="C682" s="265">
        <v>2509</v>
      </c>
      <c r="D682" s="265">
        <v>2500</v>
      </c>
    </row>
    <row r="683" spans="1:4">
      <c r="A683" s="263">
        <v>2101302</v>
      </c>
      <c r="B683" s="264" t="s">
        <v>538</v>
      </c>
      <c r="C683" s="265">
        <v>12</v>
      </c>
      <c r="D683" s="265"/>
    </row>
    <row r="684" spans="1:4">
      <c r="A684" s="263">
        <v>2101399</v>
      </c>
      <c r="B684" s="264" t="s">
        <v>539</v>
      </c>
      <c r="C684" s="265">
        <v>2276</v>
      </c>
      <c r="D684" s="265">
        <v>2300</v>
      </c>
    </row>
    <row r="685" spans="1:4">
      <c r="A685" s="263">
        <v>21014</v>
      </c>
      <c r="B685" s="264" t="s">
        <v>540</v>
      </c>
      <c r="C685" s="268">
        <f>SUM(C686:C687)</f>
        <v>337</v>
      </c>
      <c r="D685" s="268">
        <f>SUM(D686:D687)</f>
        <v>350</v>
      </c>
    </row>
    <row r="686" spans="1:4">
      <c r="A686" s="263">
        <v>2101401</v>
      </c>
      <c r="B686" s="264" t="s">
        <v>541</v>
      </c>
      <c r="C686" s="265">
        <v>337</v>
      </c>
      <c r="D686" s="265">
        <v>350</v>
      </c>
    </row>
    <row r="687" spans="1:4">
      <c r="A687" s="263">
        <v>2101499</v>
      </c>
      <c r="B687" s="264" t="s">
        <v>542</v>
      </c>
      <c r="C687" s="265"/>
      <c r="D687" s="265"/>
    </row>
    <row r="688" spans="1:4">
      <c r="A688" s="263">
        <v>21015</v>
      </c>
      <c r="B688" s="264" t="s">
        <v>543</v>
      </c>
      <c r="C688" s="268">
        <f>SUM(C689:C696)</f>
        <v>1289</v>
      </c>
      <c r="D688" s="268">
        <f>SUM(D689:D696)</f>
        <v>1320</v>
      </c>
    </row>
    <row r="689" spans="1:4">
      <c r="A689" s="263">
        <v>2101501</v>
      </c>
      <c r="B689" s="264" t="s">
        <v>47</v>
      </c>
      <c r="C689" s="265">
        <v>1045</v>
      </c>
      <c r="D689" s="265">
        <v>1080</v>
      </c>
    </row>
    <row r="690" spans="1:4">
      <c r="A690" s="263">
        <v>2101502</v>
      </c>
      <c r="B690" s="264" t="s">
        <v>48</v>
      </c>
      <c r="C690" s="265"/>
      <c r="D690" s="265"/>
    </row>
    <row r="691" spans="1:4">
      <c r="A691" s="263">
        <v>2101503</v>
      </c>
      <c r="B691" s="264" t="s">
        <v>49</v>
      </c>
      <c r="C691" s="265"/>
      <c r="D691" s="265"/>
    </row>
    <row r="692" spans="1:4">
      <c r="A692" s="263">
        <v>2101504</v>
      </c>
      <c r="B692" s="264" t="s">
        <v>88</v>
      </c>
      <c r="C692" s="265"/>
      <c r="D692" s="265"/>
    </row>
    <row r="693" spans="1:4">
      <c r="A693" s="263">
        <v>2101505</v>
      </c>
      <c r="B693" s="264" t="s">
        <v>544</v>
      </c>
      <c r="C693" s="265">
        <v>20</v>
      </c>
      <c r="D693" s="265"/>
    </row>
    <row r="694" spans="1:4">
      <c r="A694" s="263">
        <v>2101506</v>
      </c>
      <c r="B694" s="264" t="s">
        <v>545</v>
      </c>
      <c r="C694" s="265"/>
      <c r="D694" s="265"/>
    </row>
    <row r="695" spans="1:4">
      <c r="A695" s="263">
        <v>2101550</v>
      </c>
      <c r="B695" s="264" t="s">
        <v>56</v>
      </c>
      <c r="C695" s="265"/>
      <c r="D695" s="265"/>
    </row>
    <row r="696" spans="1:4">
      <c r="A696" s="263">
        <v>2101599</v>
      </c>
      <c r="B696" s="264" t="s">
        <v>546</v>
      </c>
      <c r="C696" s="265">
        <v>224</v>
      </c>
      <c r="D696" s="265">
        <v>240</v>
      </c>
    </row>
    <row r="697" spans="1:4">
      <c r="A697" s="263">
        <v>21016</v>
      </c>
      <c r="B697" s="264" t="s">
        <v>547</v>
      </c>
      <c r="C697" s="265"/>
      <c r="D697" s="265"/>
    </row>
    <row r="698" spans="1:4">
      <c r="A698" s="263">
        <v>21099</v>
      </c>
      <c r="B698" s="264" t="s">
        <v>548</v>
      </c>
      <c r="C698" s="265">
        <v>2391</v>
      </c>
      <c r="D698" s="265">
        <v>2400</v>
      </c>
    </row>
    <row r="699" spans="1:4">
      <c r="A699" s="263">
        <v>211</v>
      </c>
      <c r="B699" s="264" t="s">
        <v>549</v>
      </c>
      <c r="C699" s="265">
        <f>SUM(C700,C710,C714,C723,C728,C735,C741,C744,C747,C748,C749,C755,C756,C757,C772)</f>
        <v>8591</v>
      </c>
      <c r="D699" s="265">
        <f>SUM(D700,D710,D714,D723,D728,D735,D741,D744,D747,D748,D749,D755,D756,D757,D772)</f>
        <v>8800</v>
      </c>
    </row>
    <row r="700" spans="1:4">
      <c r="A700" s="263">
        <v>21101</v>
      </c>
      <c r="B700" s="264" t="s">
        <v>550</v>
      </c>
      <c r="C700" s="268">
        <f>SUM(C701:C709)</f>
        <v>1872</v>
      </c>
      <c r="D700" s="268">
        <f>SUM(D701:D709)</f>
        <v>1950</v>
      </c>
    </row>
    <row r="701" spans="1:4">
      <c r="A701" s="263">
        <v>2110101</v>
      </c>
      <c r="B701" s="264" t="s">
        <v>47</v>
      </c>
      <c r="C701" s="265">
        <v>951</v>
      </c>
      <c r="D701" s="265">
        <v>1050</v>
      </c>
    </row>
    <row r="702" spans="1:4">
      <c r="A702" s="263">
        <v>2110102</v>
      </c>
      <c r="B702" s="264" t="s">
        <v>48</v>
      </c>
      <c r="C702" s="265"/>
      <c r="D702" s="265"/>
    </row>
    <row r="703" spans="1:4">
      <c r="A703" s="263">
        <v>2110103</v>
      </c>
      <c r="B703" s="264" t="s">
        <v>49</v>
      </c>
      <c r="C703" s="265"/>
      <c r="D703" s="265"/>
    </row>
    <row r="704" spans="1:4">
      <c r="A704" s="263">
        <v>2110104</v>
      </c>
      <c r="B704" s="264" t="s">
        <v>551</v>
      </c>
      <c r="C704" s="265"/>
      <c r="D704" s="265"/>
    </row>
    <row r="705" spans="1:4">
      <c r="A705" s="263">
        <v>2110105</v>
      </c>
      <c r="B705" s="264" t="s">
        <v>552</v>
      </c>
      <c r="C705" s="265"/>
      <c r="D705" s="265"/>
    </row>
    <row r="706" spans="1:4">
      <c r="A706" s="263">
        <v>2110106</v>
      </c>
      <c r="B706" s="264" t="s">
        <v>553</v>
      </c>
      <c r="C706" s="265"/>
      <c r="D706" s="265"/>
    </row>
    <row r="707" spans="1:4">
      <c r="A707" s="263">
        <v>2110107</v>
      </c>
      <c r="B707" s="264" t="s">
        <v>554</v>
      </c>
      <c r="C707" s="265"/>
      <c r="D707" s="265"/>
    </row>
    <row r="708" spans="1:4">
      <c r="A708" s="263">
        <v>2110108</v>
      </c>
      <c r="B708" s="264" t="s">
        <v>555</v>
      </c>
      <c r="C708" s="265"/>
      <c r="D708" s="265"/>
    </row>
    <row r="709" spans="1:4">
      <c r="A709" s="263">
        <v>2110199</v>
      </c>
      <c r="B709" s="264" t="s">
        <v>556</v>
      </c>
      <c r="C709" s="265">
        <v>921</v>
      </c>
      <c r="D709" s="265">
        <v>900</v>
      </c>
    </row>
    <row r="710" spans="1:4">
      <c r="A710" s="263">
        <v>21102</v>
      </c>
      <c r="B710" s="264" t="s">
        <v>557</v>
      </c>
      <c r="C710" s="268">
        <f>SUM(C711:C713)</f>
        <v>120</v>
      </c>
      <c r="D710" s="268">
        <f>SUM(D711:D713)</f>
        <v>120</v>
      </c>
    </row>
    <row r="711" spans="1:4">
      <c r="A711" s="263">
        <v>2110203</v>
      </c>
      <c r="B711" s="264" t="s">
        <v>558</v>
      </c>
      <c r="C711" s="265"/>
      <c r="D711" s="265"/>
    </row>
    <row r="712" spans="1:4">
      <c r="A712" s="263">
        <v>2110204</v>
      </c>
      <c r="B712" s="264" t="s">
        <v>559</v>
      </c>
      <c r="C712" s="265"/>
      <c r="D712" s="265"/>
    </row>
    <row r="713" spans="1:4">
      <c r="A713" s="263">
        <v>2110299</v>
      </c>
      <c r="B713" s="264" t="s">
        <v>560</v>
      </c>
      <c r="C713" s="265">
        <v>120</v>
      </c>
      <c r="D713" s="265">
        <v>120</v>
      </c>
    </row>
    <row r="714" spans="1:4">
      <c r="A714" s="263">
        <v>21103</v>
      </c>
      <c r="B714" s="264" t="s">
        <v>561</v>
      </c>
      <c r="C714" s="268">
        <f>SUM(C715:C722)</f>
        <v>1695</v>
      </c>
      <c r="D714" s="268">
        <f>SUM(D715:D722)</f>
        <v>1700</v>
      </c>
    </row>
    <row r="715" spans="1:4">
      <c r="A715" s="263">
        <v>2110301</v>
      </c>
      <c r="B715" s="264" t="s">
        <v>562</v>
      </c>
      <c r="C715" s="265"/>
      <c r="D715" s="265"/>
    </row>
    <row r="716" spans="1:4">
      <c r="A716" s="263">
        <v>2110302</v>
      </c>
      <c r="B716" s="264" t="s">
        <v>563</v>
      </c>
      <c r="C716" s="265">
        <v>1215</v>
      </c>
      <c r="D716" s="265">
        <v>1200</v>
      </c>
    </row>
    <row r="717" spans="1:4">
      <c r="A717" s="263">
        <v>2110303</v>
      </c>
      <c r="B717" s="264" t="s">
        <v>564</v>
      </c>
      <c r="C717" s="265"/>
      <c r="D717" s="265"/>
    </row>
    <row r="718" spans="1:4">
      <c r="A718" s="263">
        <v>2110304</v>
      </c>
      <c r="B718" s="264" t="s">
        <v>565</v>
      </c>
      <c r="C718" s="265"/>
      <c r="D718" s="265"/>
    </row>
    <row r="719" spans="1:4">
      <c r="A719" s="263">
        <v>2110305</v>
      </c>
      <c r="B719" s="264" t="s">
        <v>566</v>
      </c>
      <c r="C719" s="265"/>
      <c r="D719" s="265"/>
    </row>
    <row r="720" spans="1:4">
      <c r="A720" s="263">
        <v>2110306</v>
      </c>
      <c r="B720" s="264" t="s">
        <v>567</v>
      </c>
      <c r="C720" s="265"/>
      <c r="D720" s="265"/>
    </row>
    <row r="721" spans="1:4">
      <c r="A721" s="263">
        <v>2110307</v>
      </c>
      <c r="B721" s="264" t="s">
        <v>568</v>
      </c>
      <c r="C721" s="265"/>
      <c r="D721" s="265"/>
    </row>
    <row r="722" spans="1:4">
      <c r="A722" s="263">
        <v>2110399</v>
      </c>
      <c r="B722" s="264" t="s">
        <v>569</v>
      </c>
      <c r="C722" s="265">
        <v>480</v>
      </c>
      <c r="D722" s="265">
        <v>500</v>
      </c>
    </row>
    <row r="723" spans="1:4">
      <c r="A723" s="263">
        <v>21104</v>
      </c>
      <c r="B723" s="264" t="s">
        <v>570</v>
      </c>
      <c r="C723" s="268">
        <f>SUM(C724:C727)</f>
        <v>1792</v>
      </c>
      <c r="D723" s="268">
        <f>SUM(D724:D727)</f>
        <v>1800</v>
      </c>
    </row>
    <row r="724" spans="1:4">
      <c r="A724" s="263">
        <v>2110401</v>
      </c>
      <c r="B724" s="264" t="s">
        <v>571</v>
      </c>
      <c r="C724" s="265"/>
      <c r="D724" s="265"/>
    </row>
    <row r="725" spans="1:4">
      <c r="A725" s="263">
        <v>2110402</v>
      </c>
      <c r="B725" s="264" t="s">
        <v>572</v>
      </c>
      <c r="C725" s="265">
        <v>599</v>
      </c>
      <c r="D725" s="265">
        <v>600</v>
      </c>
    </row>
    <row r="726" spans="1:4">
      <c r="A726" s="263">
        <v>2110404</v>
      </c>
      <c r="B726" s="264" t="s">
        <v>573</v>
      </c>
      <c r="C726" s="265"/>
      <c r="D726" s="265"/>
    </row>
    <row r="727" spans="1:4">
      <c r="A727" s="263">
        <v>2110499</v>
      </c>
      <c r="B727" s="264" t="s">
        <v>574</v>
      </c>
      <c r="C727" s="265">
        <v>1193</v>
      </c>
      <c r="D727" s="265">
        <v>1200</v>
      </c>
    </row>
    <row r="728" spans="1:4">
      <c r="A728" s="263">
        <v>21105</v>
      </c>
      <c r="B728" s="264" t="s">
        <v>575</v>
      </c>
      <c r="C728" s="268">
        <f>SUM(C729:C734)</f>
        <v>358</v>
      </c>
      <c r="D728" s="268">
        <f>SUM(D729:D734)</f>
        <v>400</v>
      </c>
    </row>
    <row r="729" spans="1:4">
      <c r="A729" s="263">
        <v>2110501</v>
      </c>
      <c r="B729" s="264" t="s">
        <v>576</v>
      </c>
      <c r="C729" s="265"/>
      <c r="D729" s="265"/>
    </row>
    <row r="730" spans="1:4">
      <c r="A730" s="263">
        <v>2110502</v>
      </c>
      <c r="B730" s="264" t="s">
        <v>577</v>
      </c>
      <c r="C730" s="265"/>
      <c r="D730" s="265"/>
    </row>
    <row r="731" spans="1:4">
      <c r="A731" s="263">
        <v>2110503</v>
      </c>
      <c r="B731" s="264" t="s">
        <v>578</v>
      </c>
      <c r="C731" s="265"/>
      <c r="D731" s="265"/>
    </row>
    <row r="732" spans="1:4">
      <c r="A732" s="263">
        <v>2110506</v>
      </c>
      <c r="B732" s="264" t="s">
        <v>579</v>
      </c>
      <c r="C732" s="265"/>
      <c r="D732" s="265"/>
    </row>
    <row r="733" spans="1:4">
      <c r="A733" s="263">
        <v>2110507</v>
      </c>
      <c r="B733" s="264" t="s">
        <v>580</v>
      </c>
      <c r="C733" s="265">
        <v>78</v>
      </c>
      <c r="D733" s="265">
        <v>100</v>
      </c>
    </row>
    <row r="734" spans="1:4">
      <c r="A734" s="263">
        <v>2110599</v>
      </c>
      <c r="B734" s="264" t="s">
        <v>581</v>
      </c>
      <c r="C734" s="265">
        <v>280</v>
      </c>
      <c r="D734" s="265">
        <v>300</v>
      </c>
    </row>
    <row r="735" spans="1:4">
      <c r="A735" s="263">
        <v>21106</v>
      </c>
      <c r="B735" s="264" t="s">
        <v>582</v>
      </c>
      <c r="C735" s="268">
        <f>SUM(C736:C740)</f>
        <v>120</v>
      </c>
      <c r="D735" s="268">
        <v>130</v>
      </c>
    </row>
    <row r="736" spans="1:4">
      <c r="A736" s="263">
        <v>2110602</v>
      </c>
      <c r="B736" s="264" t="s">
        <v>583</v>
      </c>
      <c r="C736" s="265"/>
      <c r="D736" s="265"/>
    </row>
    <row r="737" spans="1:4">
      <c r="A737" s="263">
        <v>2110603</v>
      </c>
      <c r="B737" s="264" t="s">
        <v>584</v>
      </c>
      <c r="C737" s="265"/>
      <c r="D737" s="265"/>
    </row>
    <row r="738" spans="1:4">
      <c r="A738" s="263">
        <v>2110604</v>
      </c>
      <c r="B738" s="264" t="s">
        <v>585</v>
      </c>
      <c r="C738" s="265"/>
      <c r="D738" s="265"/>
    </row>
    <row r="739" spans="1:4">
      <c r="A739" s="263">
        <v>2110605</v>
      </c>
      <c r="B739" s="264" t="s">
        <v>586</v>
      </c>
      <c r="C739" s="265"/>
      <c r="D739" s="265"/>
    </row>
    <row r="740" spans="1:4">
      <c r="A740" s="263">
        <v>2110699</v>
      </c>
      <c r="B740" s="264" t="s">
        <v>587</v>
      </c>
      <c r="C740" s="265">
        <v>120</v>
      </c>
      <c r="D740" s="265">
        <v>120</v>
      </c>
    </row>
    <row r="741" spans="1:4">
      <c r="A741" s="263">
        <v>21107</v>
      </c>
      <c r="B741" s="264" t="s">
        <v>588</v>
      </c>
      <c r="C741" s="268">
        <f>SUM(C742:C743)</f>
        <v>0</v>
      </c>
      <c r="D741" s="268">
        <f>SUM(D742:D743)</f>
        <v>0</v>
      </c>
    </row>
    <row r="742" spans="1:4">
      <c r="A742" s="263">
        <v>2110704</v>
      </c>
      <c r="B742" s="264" t="s">
        <v>589</v>
      </c>
      <c r="C742" s="265"/>
      <c r="D742" s="265"/>
    </row>
    <row r="743" spans="1:4">
      <c r="A743" s="263">
        <v>2110799</v>
      </c>
      <c r="B743" s="264" t="s">
        <v>590</v>
      </c>
      <c r="C743" s="265"/>
      <c r="D743" s="265"/>
    </row>
    <row r="744" spans="1:4">
      <c r="A744" s="263">
        <v>21108</v>
      </c>
      <c r="B744" s="264" t="s">
        <v>591</v>
      </c>
      <c r="C744" s="268">
        <f>SUM(C745:C746)</f>
        <v>0</v>
      </c>
      <c r="D744" s="268">
        <f>SUM(D745:D746)</f>
        <v>0</v>
      </c>
    </row>
    <row r="745" spans="1:4">
      <c r="A745" s="263">
        <v>2110804</v>
      </c>
      <c r="B745" s="264" t="s">
        <v>592</v>
      </c>
      <c r="C745" s="265"/>
      <c r="D745" s="265"/>
    </row>
    <row r="746" spans="1:4">
      <c r="A746" s="263">
        <v>2110899</v>
      </c>
      <c r="B746" s="264" t="s">
        <v>593</v>
      </c>
      <c r="C746" s="265"/>
      <c r="D746" s="265"/>
    </row>
    <row r="747" spans="1:4">
      <c r="A747" s="263">
        <v>21109</v>
      </c>
      <c r="B747" s="264" t="s">
        <v>594</v>
      </c>
      <c r="C747" s="265"/>
      <c r="D747" s="265"/>
    </row>
    <row r="748" spans="1:4">
      <c r="A748" s="263">
        <v>21110</v>
      </c>
      <c r="B748" s="264" t="s">
        <v>595</v>
      </c>
      <c r="C748" s="265"/>
      <c r="D748" s="265"/>
    </row>
    <row r="749" spans="1:4">
      <c r="A749" s="263">
        <v>21111</v>
      </c>
      <c r="B749" s="264" t="s">
        <v>596</v>
      </c>
      <c r="C749" s="268">
        <f>SUM(C750:C754)</f>
        <v>0</v>
      </c>
      <c r="D749" s="268">
        <f>SUM(D750:D754)</f>
        <v>0</v>
      </c>
    </row>
    <row r="750" spans="1:4">
      <c r="A750" s="263">
        <v>2111101</v>
      </c>
      <c r="B750" s="264" t="s">
        <v>597</v>
      </c>
      <c r="C750" s="265"/>
      <c r="D750" s="265"/>
    </row>
    <row r="751" spans="1:4">
      <c r="A751" s="263">
        <v>2111102</v>
      </c>
      <c r="B751" s="264" t="s">
        <v>598</v>
      </c>
      <c r="C751" s="265"/>
      <c r="D751" s="265"/>
    </row>
    <row r="752" spans="1:4">
      <c r="A752" s="263">
        <v>2111103</v>
      </c>
      <c r="B752" s="264" t="s">
        <v>599</v>
      </c>
      <c r="C752" s="265"/>
      <c r="D752" s="265"/>
    </row>
    <row r="753" spans="1:4">
      <c r="A753" s="263">
        <v>2111104</v>
      </c>
      <c r="B753" s="264" t="s">
        <v>600</v>
      </c>
      <c r="C753" s="265"/>
      <c r="D753" s="265"/>
    </row>
    <row r="754" spans="1:4">
      <c r="A754" s="263">
        <v>2111199</v>
      </c>
      <c r="B754" s="264" t="s">
        <v>601</v>
      </c>
      <c r="C754" s="265"/>
      <c r="D754" s="265"/>
    </row>
    <row r="755" spans="1:4">
      <c r="A755" s="263">
        <v>21112</v>
      </c>
      <c r="B755" s="264" t="s">
        <v>602</v>
      </c>
      <c r="C755" s="265"/>
      <c r="D755" s="265"/>
    </row>
    <row r="756" spans="1:4">
      <c r="A756" s="263">
        <v>21113</v>
      </c>
      <c r="B756" s="264" t="s">
        <v>603</v>
      </c>
      <c r="C756" s="265"/>
      <c r="D756" s="265"/>
    </row>
    <row r="757" spans="1:4">
      <c r="A757" s="263">
        <v>21114</v>
      </c>
      <c r="B757" s="264" t="s">
        <v>604</v>
      </c>
      <c r="C757" s="268">
        <f>SUM(C758:C771)</f>
        <v>1000</v>
      </c>
      <c r="D757" s="268">
        <f>SUM(D758:D771)</f>
        <v>1000</v>
      </c>
    </row>
    <row r="758" spans="1:4">
      <c r="A758" s="263">
        <v>2111401</v>
      </c>
      <c r="B758" s="264" t="s">
        <v>47</v>
      </c>
      <c r="C758" s="265"/>
      <c r="D758" s="265"/>
    </row>
    <row r="759" spans="1:4">
      <c r="A759" s="263">
        <v>2111402</v>
      </c>
      <c r="B759" s="264" t="s">
        <v>48</v>
      </c>
      <c r="C759" s="265"/>
      <c r="D759" s="265"/>
    </row>
    <row r="760" spans="1:4">
      <c r="A760" s="263">
        <v>2111403</v>
      </c>
      <c r="B760" s="264" t="s">
        <v>49</v>
      </c>
      <c r="C760" s="265"/>
      <c r="D760" s="265"/>
    </row>
    <row r="761" spans="1:4">
      <c r="A761" s="263">
        <v>2111404</v>
      </c>
      <c r="B761" s="264" t="s">
        <v>605</v>
      </c>
      <c r="C761" s="265"/>
      <c r="D761" s="265"/>
    </row>
    <row r="762" spans="1:4">
      <c r="A762" s="263">
        <v>2111405</v>
      </c>
      <c r="B762" s="264" t="s">
        <v>606</v>
      </c>
      <c r="C762" s="265"/>
      <c r="D762" s="265"/>
    </row>
    <row r="763" spans="1:4">
      <c r="A763" s="263">
        <v>2111406</v>
      </c>
      <c r="B763" s="264" t="s">
        <v>607</v>
      </c>
      <c r="C763" s="265"/>
      <c r="D763" s="265"/>
    </row>
    <row r="764" spans="1:4">
      <c r="A764" s="263">
        <v>2111407</v>
      </c>
      <c r="B764" s="264" t="s">
        <v>608</v>
      </c>
      <c r="C764" s="265"/>
      <c r="D764" s="265"/>
    </row>
    <row r="765" spans="1:4">
      <c r="A765" s="263">
        <v>2111408</v>
      </c>
      <c r="B765" s="264" t="s">
        <v>609</v>
      </c>
      <c r="C765" s="265"/>
      <c r="D765" s="265"/>
    </row>
    <row r="766" spans="1:4">
      <c r="A766" s="263">
        <v>2111409</v>
      </c>
      <c r="B766" s="264" t="s">
        <v>610</v>
      </c>
      <c r="C766" s="265"/>
      <c r="D766" s="265"/>
    </row>
    <row r="767" spans="1:4">
      <c r="A767" s="263">
        <v>2111410</v>
      </c>
      <c r="B767" s="264" t="s">
        <v>611</v>
      </c>
      <c r="C767" s="265"/>
      <c r="D767" s="265"/>
    </row>
    <row r="768" spans="1:4">
      <c r="A768" s="263">
        <v>2111411</v>
      </c>
      <c r="B768" s="264" t="s">
        <v>88</v>
      </c>
      <c r="C768" s="265"/>
      <c r="D768" s="265"/>
    </row>
    <row r="769" spans="1:4">
      <c r="A769" s="263">
        <v>2111413</v>
      </c>
      <c r="B769" s="264" t="s">
        <v>612</v>
      </c>
      <c r="C769" s="265">
        <v>1000</v>
      </c>
      <c r="D769" s="265">
        <v>1000</v>
      </c>
    </row>
    <row r="770" spans="1:4">
      <c r="A770" s="263">
        <v>2111450</v>
      </c>
      <c r="B770" s="264" t="s">
        <v>56</v>
      </c>
      <c r="C770" s="265"/>
      <c r="D770" s="265"/>
    </row>
    <row r="771" spans="1:4">
      <c r="A771" s="263">
        <v>2111499</v>
      </c>
      <c r="B771" s="264" t="s">
        <v>613</v>
      </c>
      <c r="C771" s="265"/>
      <c r="D771" s="265"/>
    </row>
    <row r="772" spans="1:4">
      <c r="A772" s="263">
        <v>21199</v>
      </c>
      <c r="B772" s="264" t="s">
        <v>614</v>
      </c>
      <c r="C772" s="265">
        <v>1634</v>
      </c>
      <c r="D772" s="265">
        <v>1700</v>
      </c>
    </row>
    <row r="773" spans="1:4">
      <c r="A773" s="263">
        <v>212</v>
      </c>
      <c r="B773" s="264" t="s">
        <v>615</v>
      </c>
      <c r="C773" s="265">
        <f>SUM(C774,C785,C786,C789,C790,C791)</f>
        <v>15764</v>
      </c>
      <c r="D773" s="265">
        <f>SUM(D774,D785,D786,D789,D790,D791)</f>
        <v>15800</v>
      </c>
    </row>
    <row r="774" spans="1:4">
      <c r="A774" s="263">
        <v>21201</v>
      </c>
      <c r="B774" s="264" t="s">
        <v>616</v>
      </c>
      <c r="C774" s="268">
        <v>6791</v>
      </c>
      <c r="D774" s="268">
        <f>SUM(D775:D784)</f>
        <v>6800</v>
      </c>
    </row>
    <row r="775" spans="1:4">
      <c r="A775" s="263">
        <v>2120101</v>
      </c>
      <c r="B775" s="264" t="s">
        <v>47</v>
      </c>
      <c r="C775" s="265">
        <v>954</v>
      </c>
      <c r="D775" s="265">
        <v>1000</v>
      </c>
    </row>
    <row r="776" spans="1:4">
      <c r="A776" s="263">
        <v>2120102</v>
      </c>
      <c r="B776" s="264" t="s">
        <v>48</v>
      </c>
      <c r="C776" s="265">
        <v>84</v>
      </c>
      <c r="D776" s="265"/>
    </row>
    <row r="777" spans="1:4">
      <c r="A777" s="263">
        <v>2120103</v>
      </c>
      <c r="B777" s="264" t="s">
        <v>49</v>
      </c>
      <c r="C777" s="265"/>
      <c r="D777" s="265"/>
    </row>
    <row r="778" spans="1:4">
      <c r="A778" s="263">
        <v>2120104</v>
      </c>
      <c r="B778" s="264" t="s">
        <v>617</v>
      </c>
      <c r="C778" s="265">
        <v>3145</v>
      </c>
      <c r="D778" s="265">
        <v>3200</v>
      </c>
    </row>
    <row r="779" spans="1:4">
      <c r="A779" s="263">
        <v>2120105</v>
      </c>
      <c r="B779" s="264" t="s">
        <v>618</v>
      </c>
      <c r="C779" s="265"/>
      <c r="D779" s="265"/>
    </row>
    <row r="780" spans="1:4">
      <c r="A780" s="263">
        <v>2120106</v>
      </c>
      <c r="B780" s="264" t="s">
        <v>619</v>
      </c>
      <c r="C780" s="265"/>
      <c r="D780" s="265"/>
    </row>
    <row r="781" spans="1:4">
      <c r="A781" s="263">
        <v>2120107</v>
      </c>
      <c r="B781" s="264" t="s">
        <v>620</v>
      </c>
      <c r="C781" s="265"/>
      <c r="D781" s="265"/>
    </row>
    <row r="782" spans="1:4">
      <c r="A782" s="263">
        <v>2120109</v>
      </c>
      <c r="B782" s="264" t="s">
        <v>621</v>
      </c>
      <c r="C782" s="265"/>
      <c r="D782" s="265"/>
    </row>
    <row r="783" spans="1:4">
      <c r="A783" s="263">
        <v>2120110</v>
      </c>
      <c r="B783" s="264" t="s">
        <v>622</v>
      </c>
      <c r="C783" s="265"/>
      <c r="D783" s="265"/>
    </row>
    <row r="784" spans="1:4">
      <c r="A784" s="263">
        <v>2120199</v>
      </c>
      <c r="B784" s="264" t="s">
        <v>623</v>
      </c>
      <c r="C784" s="265">
        <v>2607</v>
      </c>
      <c r="D784" s="265">
        <v>2600</v>
      </c>
    </row>
    <row r="785" spans="1:4">
      <c r="A785" s="263">
        <v>21202</v>
      </c>
      <c r="B785" s="264" t="s">
        <v>624</v>
      </c>
      <c r="C785" s="265">
        <v>192</v>
      </c>
      <c r="D785" s="265">
        <v>200</v>
      </c>
    </row>
    <row r="786" spans="1:4">
      <c r="A786" s="263">
        <v>21203</v>
      </c>
      <c r="B786" s="264" t="s">
        <v>625</v>
      </c>
      <c r="C786" s="268">
        <f>SUM(C787:C788)</f>
        <v>2588</v>
      </c>
      <c r="D786" s="268">
        <f>SUM(D787:D788)</f>
        <v>2600</v>
      </c>
    </row>
    <row r="787" spans="1:4">
      <c r="A787" s="263">
        <v>2120303</v>
      </c>
      <c r="B787" s="264" t="s">
        <v>626</v>
      </c>
      <c r="C787" s="265">
        <v>68</v>
      </c>
      <c r="D787" s="265">
        <v>100</v>
      </c>
    </row>
    <row r="788" spans="1:4">
      <c r="A788" s="263">
        <v>2120399</v>
      </c>
      <c r="B788" s="264" t="s">
        <v>627</v>
      </c>
      <c r="C788" s="265">
        <v>2520</v>
      </c>
      <c r="D788" s="265">
        <v>2500</v>
      </c>
    </row>
    <row r="789" spans="1:4">
      <c r="A789" s="263">
        <v>21205</v>
      </c>
      <c r="B789" s="264" t="s">
        <v>628</v>
      </c>
      <c r="C789" s="265">
        <v>4224</v>
      </c>
      <c r="D789" s="265">
        <v>4200</v>
      </c>
    </row>
    <row r="790" spans="1:4">
      <c r="A790" s="263">
        <v>21206</v>
      </c>
      <c r="B790" s="264" t="s">
        <v>629</v>
      </c>
      <c r="C790" s="265"/>
      <c r="D790" s="265"/>
    </row>
    <row r="791" spans="1:4">
      <c r="A791" s="263">
        <v>21299</v>
      </c>
      <c r="B791" s="264" t="s">
        <v>630</v>
      </c>
      <c r="C791" s="265">
        <v>1969</v>
      </c>
      <c r="D791" s="265">
        <v>2000</v>
      </c>
    </row>
    <row r="792" spans="1:4">
      <c r="A792" s="263">
        <v>213</v>
      </c>
      <c r="B792" s="264" t="s">
        <v>631</v>
      </c>
      <c r="C792" s="265">
        <f>SUM(C793,C819,C844,C872,C883,C890,C897,C900)</f>
        <v>130345</v>
      </c>
      <c r="D792" s="265">
        <f>SUM(D793,D819,D844,D872,D883,D890,D897,D900)</f>
        <v>130660</v>
      </c>
    </row>
    <row r="793" spans="1:4">
      <c r="A793" s="263">
        <v>21301</v>
      </c>
      <c r="B793" s="264" t="s">
        <v>632</v>
      </c>
      <c r="C793" s="268">
        <f>SUM(C794:C818)</f>
        <v>41759</v>
      </c>
      <c r="D793" s="268">
        <f>SUM(D794:D818)</f>
        <v>41880</v>
      </c>
    </row>
    <row r="794" spans="1:4">
      <c r="A794" s="263">
        <v>2130101</v>
      </c>
      <c r="B794" s="264" t="s">
        <v>47</v>
      </c>
      <c r="C794" s="265">
        <v>3197</v>
      </c>
      <c r="D794" s="265">
        <v>3240</v>
      </c>
    </row>
    <row r="795" spans="1:4">
      <c r="A795" s="263">
        <v>2130102</v>
      </c>
      <c r="B795" s="264" t="s">
        <v>48</v>
      </c>
      <c r="C795" s="265">
        <v>780</v>
      </c>
      <c r="D795" s="265">
        <v>800</v>
      </c>
    </row>
    <row r="796" spans="1:4">
      <c r="A796" s="263">
        <v>2130103</v>
      </c>
      <c r="B796" s="264" t="s">
        <v>49</v>
      </c>
      <c r="C796" s="265"/>
      <c r="D796" s="265"/>
    </row>
    <row r="797" spans="1:4">
      <c r="A797" s="263">
        <v>2130104</v>
      </c>
      <c r="B797" s="264" t="s">
        <v>56</v>
      </c>
      <c r="C797" s="265"/>
      <c r="D797" s="265"/>
    </row>
    <row r="798" spans="1:4">
      <c r="A798" s="263">
        <v>2130105</v>
      </c>
      <c r="B798" s="264" t="s">
        <v>633</v>
      </c>
      <c r="C798" s="265"/>
      <c r="D798" s="265"/>
    </row>
    <row r="799" spans="1:4">
      <c r="A799" s="263">
        <v>2130106</v>
      </c>
      <c r="B799" s="264" t="s">
        <v>634</v>
      </c>
      <c r="C799" s="265">
        <v>185</v>
      </c>
      <c r="D799" s="265">
        <v>200</v>
      </c>
    </row>
    <row r="800" spans="1:4">
      <c r="A800" s="263">
        <v>2130108</v>
      </c>
      <c r="B800" s="264" t="s">
        <v>635</v>
      </c>
      <c r="C800" s="265">
        <v>525</v>
      </c>
      <c r="D800" s="265">
        <v>520</v>
      </c>
    </row>
    <row r="801" spans="1:4">
      <c r="A801" s="263">
        <v>2130109</v>
      </c>
      <c r="B801" s="264" t="s">
        <v>636</v>
      </c>
      <c r="C801" s="265">
        <v>15</v>
      </c>
      <c r="D801" s="265">
        <v>20</v>
      </c>
    </row>
    <row r="802" spans="1:4">
      <c r="A802" s="263">
        <v>2130110</v>
      </c>
      <c r="B802" s="264" t="s">
        <v>637</v>
      </c>
      <c r="C802" s="265">
        <v>10</v>
      </c>
      <c r="D802" s="265">
        <v>10</v>
      </c>
    </row>
    <row r="803" spans="1:4">
      <c r="A803" s="263">
        <v>2130111</v>
      </c>
      <c r="B803" s="264" t="s">
        <v>638</v>
      </c>
      <c r="C803" s="265"/>
      <c r="D803" s="265"/>
    </row>
    <row r="804" spans="1:4">
      <c r="A804" s="263">
        <v>2130112</v>
      </c>
      <c r="B804" s="264" t="s">
        <v>639</v>
      </c>
      <c r="C804" s="265"/>
      <c r="D804" s="265"/>
    </row>
    <row r="805" spans="1:4">
      <c r="A805" s="263">
        <v>2130114</v>
      </c>
      <c r="B805" s="264" t="s">
        <v>640</v>
      </c>
      <c r="C805" s="265"/>
      <c r="D805" s="265"/>
    </row>
    <row r="806" spans="1:4">
      <c r="A806" s="263">
        <v>2130119</v>
      </c>
      <c r="B806" s="264" t="s">
        <v>641</v>
      </c>
      <c r="C806" s="265">
        <v>50</v>
      </c>
      <c r="D806" s="265">
        <v>50</v>
      </c>
    </row>
    <row r="807" spans="1:4">
      <c r="A807" s="263">
        <v>2130120</v>
      </c>
      <c r="B807" s="264" t="s">
        <v>642</v>
      </c>
      <c r="C807" s="265"/>
      <c r="D807" s="265"/>
    </row>
    <row r="808" spans="1:4">
      <c r="A808" s="263">
        <v>2130121</v>
      </c>
      <c r="B808" s="264" t="s">
        <v>643</v>
      </c>
      <c r="C808" s="265">
        <v>570</v>
      </c>
      <c r="D808" s="265">
        <v>600</v>
      </c>
    </row>
    <row r="809" spans="1:4">
      <c r="A809" s="263">
        <v>2130122</v>
      </c>
      <c r="B809" s="264" t="s">
        <v>644</v>
      </c>
      <c r="C809" s="265">
        <v>10391</v>
      </c>
      <c r="D809" s="265">
        <v>10400</v>
      </c>
    </row>
    <row r="810" spans="1:4">
      <c r="A810" s="263">
        <v>2130124</v>
      </c>
      <c r="B810" s="264" t="s">
        <v>645</v>
      </c>
      <c r="C810" s="265">
        <v>58</v>
      </c>
      <c r="D810" s="265">
        <v>60</v>
      </c>
    </row>
    <row r="811" spans="1:4">
      <c r="A811" s="263">
        <v>2130125</v>
      </c>
      <c r="B811" s="264" t="s">
        <v>646</v>
      </c>
      <c r="C811" s="265">
        <v>392</v>
      </c>
      <c r="D811" s="265">
        <v>400</v>
      </c>
    </row>
    <row r="812" spans="1:4">
      <c r="A812" s="263">
        <v>2130126</v>
      </c>
      <c r="B812" s="264" t="s">
        <v>647</v>
      </c>
      <c r="C812" s="265">
        <v>317</v>
      </c>
      <c r="D812" s="265">
        <v>320</v>
      </c>
    </row>
    <row r="813" spans="1:4">
      <c r="A813" s="263">
        <v>2130135</v>
      </c>
      <c r="B813" s="264" t="s">
        <v>648</v>
      </c>
      <c r="C813" s="265">
        <v>39</v>
      </c>
      <c r="D813" s="265">
        <v>40</v>
      </c>
    </row>
    <row r="814" spans="1:4">
      <c r="A814" s="263">
        <v>2130142</v>
      </c>
      <c r="B814" s="264" t="s">
        <v>649</v>
      </c>
      <c r="C814" s="265">
        <v>20</v>
      </c>
      <c r="D814" s="265">
        <v>20</v>
      </c>
    </row>
    <row r="815" spans="1:4">
      <c r="A815" s="263">
        <v>2130148</v>
      </c>
      <c r="B815" s="264" t="s">
        <v>650</v>
      </c>
      <c r="C815" s="265"/>
      <c r="D815" s="265"/>
    </row>
    <row r="816" spans="1:4">
      <c r="A816" s="263">
        <v>2130152</v>
      </c>
      <c r="B816" s="264" t="s">
        <v>651</v>
      </c>
      <c r="C816" s="265">
        <v>8</v>
      </c>
      <c r="D816" s="265"/>
    </row>
    <row r="817" spans="1:4">
      <c r="A817" s="263">
        <v>2130153</v>
      </c>
      <c r="B817" s="264" t="s">
        <v>652</v>
      </c>
      <c r="C817" s="265">
        <v>6717</v>
      </c>
      <c r="D817" s="265">
        <v>6700</v>
      </c>
    </row>
    <row r="818" spans="1:4">
      <c r="A818" s="263">
        <v>2130199</v>
      </c>
      <c r="B818" s="264" t="s">
        <v>653</v>
      </c>
      <c r="C818" s="265">
        <v>18485</v>
      </c>
      <c r="D818" s="265">
        <v>18500</v>
      </c>
    </row>
    <row r="819" spans="1:4">
      <c r="A819" s="263">
        <v>21302</v>
      </c>
      <c r="B819" s="264" t="s">
        <v>654</v>
      </c>
      <c r="C819" s="268">
        <f>SUM(C820:C843)</f>
        <v>10458</v>
      </c>
      <c r="D819" s="268">
        <f>SUM(D820:D843)</f>
        <v>10520</v>
      </c>
    </row>
    <row r="820" spans="1:4">
      <c r="A820" s="263">
        <v>2130201</v>
      </c>
      <c r="B820" s="264" t="s">
        <v>47</v>
      </c>
      <c r="C820" s="265">
        <v>944</v>
      </c>
      <c r="D820" s="265">
        <v>950</v>
      </c>
    </row>
    <row r="821" spans="1:4">
      <c r="A821" s="263">
        <v>2130202</v>
      </c>
      <c r="B821" s="264" t="s">
        <v>48</v>
      </c>
      <c r="C821" s="265">
        <v>21</v>
      </c>
      <c r="D821" s="265">
        <v>20</v>
      </c>
    </row>
    <row r="822" spans="1:4">
      <c r="A822" s="263">
        <v>2130203</v>
      </c>
      <c r="B822" s="264" t="s">
        <v>49</v>
      </c>
      <c r="C822" s="265"/>
      <c r="D822" s="265"/>
    </row>
    <row r="823" spans="1:4">
      <c r="A823" s="263">
        <v>2130204</v>
      </c>
      <c r="B823" s="264" t="s">
        <v>655</v>
      </c>
      <c r="C823" s="265"/>
      <c r="D823" s="265"/>
    </row>
    <row r="824" spans="1:4">
      <c r="A824" s="263">
        <v>2130205</v>
      </c>
      <c r="B824" s="264" t="s">
        <v>656</v>
      </c>
      <c r="C824" s="265">
        <v>21</v>
      </c>
      <c r="D824" s="265">
        <v>20</v>
      </c>
    </row>
    <row r="825" spans="1:4">
      <c r="A825" s="263">
        <v>2130206</v>
      </c>
      <c r="B825" s="264" t="s">
        <v>657</v>
      </c>
      <c r="C825" s="265"/>
      <c r="D825" s="265"/>
    </row>
    <row r="826" spans="1:4">
      <c r="A826" s="263">
        <v>2130207</v>
      </c>
      <c r="B826" s="264" t="s">
        <v>658</v>
      </c>
      <c r="C826" s="265">
        <v>2009</v>
      </c>
      <c r="D826" s="265">
        <v>2000</v>
      </c>
    </row>
    <row r="827" spans="1:4">
      <c r="A827" s="263">
        <v>2130209</v>
      </c>
      <c r="B827" s="264" t="s">
        <v>659</v>
      </c>
      <c r="C827" s="265">
        <v>1610</v>
      </c>
      <c r="D827" s="265">
        <v>1600</v>
      </c>
    </row>
    <row r="828" spans="1:4">
      <c r="A828" s="263">
        <v>2130210</v>
      </c>
      <c r="B828" s="264" t="s">
        <v>660</v>
      </c>
      <c r="C828" s="265"/>
      <c r="D828" s="265"/>
    </row>
    <row r="829" spans="1:4">
      <c r="A829" s="263">
        <v>2130211</v>
      </c>
      <c r="B829" s="264" t="s">
        <v>661</v>
      </c>
      <c r="C829" s="265">
        <v>227</v>
      </c>
      <c r="D829" s="265">
        <v>230</v>
      </c>
    </row>
    <row r="830" spans="1:4">
      <c r="A830" s="263">
        <v>2130212</v>
      </c>
      <c r="B830" s="264" t="s">
        <v>662</v>
      </c>
      <c r="C830" s="265">
        <v>80</v>
      </c>
      <c r="D830" s="265">
        <v>100</v>
      </c>
    </row>
    <row r="831" spans="1:4">
      <c r="A831" s="263">
        <v>2130213</v>
      </c>
      <c r="B831" s="264" t="s">
        <v>663</v>
      </c>
      <c r="C831" s="265"/>
      <c r="D831" s="265"/>
    </row>
    <row r="832" spans="1:4">
      <c r="A832" s="263">
        <v>2130217</v>
      </c>
      <c r="B832" s="264" t="s">
        <v>664</v>
      </c>
      <c r="C832" s="265"/>
      <c r="D832" s="265"/>
    </row>
    <row r="833" spans="1:4">
      <c r="A833" s="263">
        <v>2130220</v>
      </c>
      <c r="B833" s="264" t="s">
        <v>665</v>
      </c>
      <c r="C833" s="265"/>
      <c r="D833" s="265"/>
    </row>
    <row r="834" spans="1:4">
      <c r="A834" s="263">
        <v>2130221</v>
      </c>
      <c r="B834" s="264" t="s">
        <v>666</v>
      </c>
      <c r="C834" s="265"/>
      <c r="D834" s="265"/>
    </row>
    <row r="835" spans="1:4">
      <c r="A835" s="263">
        <v>2130223</v>
      </c>
      <c r="B835" s="264" t="s">
        <v>667</v>
      </c>
      <c r="C835" s="265"/>
      <c r="D835" s="265"/>
    </row>
    <row r="836" spans="1:4">
      <c r="A836" s="263">
        <v>2130226</v>
      </c>
      <c r="B836" s="264" t="s">
        <v>668</v>
      </c>
      <c r="C836" s="265"/>
      <c r="D836" s="265"/>
    </row>
    <row r="837" spans="1:4">
      <c r="A837" s="263">
        <v>2130227</v>
      </c>
      <c r="B837" s="264" t="s">
        <v>669</v>
      </c>
      <c r="C837" s="265"/>
      <c r="D837" s="265"/>
    </row>
    <row r="838" spans="1:4">
      <c r="A838" s="263">
        <v>2130232</v>
      </c>
      <c r="B838" s="264" t="s">
        <v>670</v>
      </c>
      <c r="C838" s="265"/>
      <c r="D838" s="265"/>
    </row>
    <row r="839" spans="1:4">
      <c r="A839" s="263">
        <v>2130234</v>
      </c>
      <c r="B839" s="264" t="s">
        <v>671</v>
      </c>
      <c r="C839" s="265">
        <v>10</v>
      </c>
      <c r="D839" s="265"/>
    </row>
    <row r="840" spans="1:4">
      <c r="A840" s="263">
        <v>2130235</v>
      </c>
      <c r="B840" s="264" t="s">
        <v>672</v>
      </c>
      <c r="C840" s="265"/>
      <c r="D840" s="265"/>
    </row>
    <row r="841" spans="1:4">
      <c r="A841" s="263">
        <v>2130236</v>
      </c>
      <c r="B841" s="264" t="s">
        <v>673</v>
      </c>
      <c r="C841" s="265"/>
      <c r="D841" s="265"/>
    </row>
    <row r="842" spans="1:4">
      <c r="A842" s="263">
        <v>2130237</v>
      </c>
      <c r="B842" s="264" t="s">
        <v>639</v>
      </c>
      <c r="C842" s="265"/>
      <c r="D842" s="265"/>
    </row>
    <row r="843" spans="1:4">
      <c r="A843" s="263">
        <v>2130299</v>
      </c>
      <c r="B843" s="264" t="s">
        <v>674</v>
      </c>
      <c r="C843" s="265">
        <v>5536</v>
      </c>
      <c r="D843" s="265">
        <v>5600</v>
      </c>
    </row>
    <row r="844" spans="1:4">
      <c r="A844" s="263">
        <v>21303</v>
      </c>
      <c r="B844" s="264" t="s">
        <v>675</v>
      </c>
      <c r="C844" s="268">
        <f>SUM(C845:C871)</f>
        <v>13985</v>
      </c>
      <c r="D844" s="268">
        <f>SUM(D845:D871)</f>
        <v>14000</v>
      </c>
    </row>
    <row r="845" spans="1:4">
      <c r="A845" s="263">
        <v>2130301</v>
      </c>
      <c r="B845" s="264" t="s">
        <v>47</v>
      </c>
      <c r="C845" s="265">
        <v>939</v>
      </c>
      <c r="D845" s="265">
        <v>950</v>
      </c>
    </row>
    <row r="846" spans="1:4">
      <c r="A846" s="263">
        <v>2130302</v>
      </c>
      <c r="B846" s="264" t="s">
        <v>48</v>
      </c>
      <c r="C846" s="265"/>
      <c r="D846" s="265"/>
    </row>
    <row r="847" spans="1:4">
      <c r="A847" s="263">
        <v>2130303</v>
      </c>
      <c r="B847" s="264" t="s">
        <v>49</v>
      </c>
      <c r="C847" s="265"/>
      <c r="D847" s="265"/>
    </row>
    <row r="848" spans="1:4">
      <c r="A848" s="263">
        <v>2130304</v>
      </c>
      <c r="B848" s="264" t="s">
        <v>676</v>
      </c>
      <c r="C848" s="265"/>
      <c r="D848" s="265"/>
    </row>
    <row r="849" spans="1:4">
      <c r="A849" s="263">
        <v>2130305</v>
      </c>
      <c r="B849" s="264" t="s">
        <v>677</v>
      </c>
      <c r="C849" s="265">
        <v>5100</v>
      </c>
      <c r="D849" s="265">
        <v>5000</v>
      </c>
    </row>
    <row r="850" spans="1:4">
      <c r="A850" s="263">
        <v>2130306</v>
      </c>
      <c r="B850" s="264" t="s">
        <v>678</v>
      </c>
      <c r="C850" s="265">
        <v>1393</v>
      </c>
      <c r="D850" s="265">
        <v>1400</v>
      </c>
    </row>
    <row r="851" spans="1:4">
      <c r="A851" s="263">
        <v>2130307</v>
      </c>
      <c r="B851" s="264" t="s">
        <v>679</v>
      </c>
      <c r="C851" s="265"/>
      <c r="D851" s="265"/>
    </row>
    <row r="852" spans="1:4">
      <c r="A852" s="263">
        <v>2130308</v>
      </c>
      <c r="B852" s="264" t="s">
        <v>680</v>
      </c>
      <c r="C852" s="265"/>
      <c r="D852" s="265"/>
    </row>
    <row r="853" spans="1:4">
      <c r="A853" s="263">
        <v>2130309</v>
      </c>
      <c r="B853" s="264" t="s">
        <v>681</v>
      </c>
      <c r="C853" s="265"/>
      <c r="D853" s="265"/>
    </row>
    <row r="854" spans="1:4">
      <c r="A854" s="263">
        <v>2130310</v>
      </c>
      <c r="B854" s="264" t="s">
        <v>682</v>
      </c>
      <c r="C854" s="265">
        <v>294</v>
      </c>
      <c r="D854" s="265">
        <v>300</v>
      </c>
    </row>
    <row r="855" spans="1:4">
      <c r="A855" s="263">
        <v>2130311</v>
      </c>
      <c r="B855" s="264" t="s">
        <v>683</v>
      </c>
      <c r="C855" s="265">
        <v>43</v>
      </c>
      <c r="D855" s="265">
        <v>50</v>
      </c>
    </row>
    <row r="856" spans="1:4">
      <c r="A856" s="263">
        <v>2130312</v>
      </c>
      <c r="B856" s="264" t="s">
        <v>684</v>
      </c>
      <c r="C856" s="265"/>
      <c r="D856" s="265"/>
    </row>
    <row r="857" spans="1:4">
      <c r="A857" s="263">
        <v>2130313</v>
      </c>
      <c r="B857" s="264" t="s">
        <v>685</v>
      </c>
      <c r="C857" s="265">
        <v>5</v>
      </c>
      <c r="D857" s="265"/>
    </row>
    <row r="858" spans="1:4">
      <c r="A858" s="263">
        <v>2130314</v>
      </c>
      <c r="B858" s="264" t="s">
        <v>686</v>
      </c>
      <c r="C858" s="265">
        <v>280</v>
      </c>
      <c r="D858" s="265">
        <v>300</v>
      </c>
    </row>
    <row r="859" spans="1:4">
      <c r="A859" s="263">
        <v>2130315</v>
      </c>
      <c r="B859" s="264" t="s">
        <v>687</v>
      </c>
      <c r="C859" s="265"/>
      <c r="D859" s="265"/>
    </row>
    <row r="860" spans="1:4">
      <c r="A860" s="263">
        <v>2130316</v>
      </c>
      <c r="B860" s="264" t="s">
        <v>688</v>
      </c>
      <c r="C860" s="265">
        <v>1251</v>
      </c>
      <c r="D860" s="265">
        <v>1300</v>
      </c>
    </row>
    <row r="861" spans="1:4">
      <c r="A861" s="263">
        <v>2130317</v>
      </c>
      <c r="B861" s="264" t="s">
        <v>689</v>
      </c>
      <c r="C861" s="265"/>
      <c r="D861" s="265"/>
    </row>
    <row r="862" spans="1:4">
      <c r="A862" s="263">
        <v>2130318</v>
      </c>
      <c r="B862" s="264" t="s">
        <v>690</v>
      </c>
      <c r="C862" s="265"/>
      <c r="D862" s="265"/>
    </row>
    <row r="863" spans="1:4">
      <c r="A863" s="263">
        <v>2130319</v>
      </c>
      <c r="B863" s="264" t="s">
        <v>691</v>
      </c>
      <c r="C863" s="265"/>
      <c r="D863" s="265"/>
    </row>
    <row r="864" spans="1:4">
      <c r="A864" s="263">
        <v>2130321</v>
      </c>
      <c r="B864" s="264" t="s">
        <v>692</v>
      </c>
      <c r="C864" s="265"/>
      <c r="D864" s="265"/>
    </row>
    <row r="865" spans="1:4">
      <c r="A865" s="263">
        <v>2130322</v>
      </c>
      <c r="B865" s="264" t="s">
        <v>693</v>
      </c>
      <c r="C865" s="265"/>
      <c r="D865" s="265"/>
    </row>
    <row r="866" spans="1:4">
      <c r="A866" s="263">
        <v>2130333</v>
      </c>
      <c r="B866" s="264" t="s">
        <v>667</v>
      </c>
      <c r="C866" s="265"/>
      <c r="D866" s="265"/>
    </row>
    <row r="867" spans="1:4">
      <c r="A867" s="263">
        <v>2130334</v>
      </c>
      <c r="B867" s="264" t="s">
        <v>694</v>
      </c>
      <c r="C867" s="265"/>
      <c r="D867" s="265"/>
    </row>
    <row r="868" spans="1:4">
      <c r="A868" s="263">
        <v>2130335</v>
      </c>
      <c r="B868" s="264" t="s">
        <v>695</v>
      </c>
      <c r="C868" s="265">
        <v>214</v>
      </c>
      <c r="D868" s="265">
        <v>200</v>
      </c>
    </row>
    <row r="869" spans="1:4">
      <c r="A869" s="263">
        <v>2130336</v>
      </c>
      <c r="B869" s="264" t="s">
        <v>696</v>
      </c>
      <c r="C869" s="265"/>
      <c r="D869" s="265"/>
    </row>
    <row r="870" spans="1:4">
      <c r="A870" s="263">
        <v>2130337</v>
      </c>
      <c r="B870" s="264" t="s">
        <v>697</v>
      </c>
      <c r="C870" s="265"/>
      <c r="D870" s="265"/>
    </row>
    <row r="871" spans="1:4">
      <c r="A871" s="263">
        <v>2130399</v>
      </c>
      <c r="B871" s="264" t="s">
        <v>698</v>
      </c>
      <c r="C871" s="265">
        <v>4466</v>
      </c>
      <c r="D871" s="265">
        <v>4500</v>
      </c>
    </row>
    <row r="872" spans="1:4">
      <c r="A872" s="263">
        <v>21305</v>
      </c>
      <c r="B872" s="264" t="s">
        <v>699</v>
      </c>
      <c r="C872" s="268">
        <f>SUM(C873:C882)</f>
        <v>39630</v>
      </c>
      <c r="D872" s="268">
        <f>SUM(D873:D882)</f>
        <v>39740</v>
      </c>
    </row>
    <row r="873" spans="1:4">
      <c r="A873" s="263">
        <v>2130501</v>
      </c>
      <c r="B873" s="264" t="s">
        <v>47</v>
      </c>
      <c r="C873" s="265">
        <v>268</v>
      </c>
      <c r="D873" s="265">
        <v>260</v>
      </c>
    </row>
    <row r="874" spans="1:4">
      <c r="A874" s="263">
        <v>2130502</v>
      </c>
      <c r="B874" s="264" t="s">
        <v>48</v>
      </c>
      <c r="C874" s="265"/>
      <c r="D874" s="265"/>
    </row>
    <row r="875" spans="1:4">
      <c r="A875" s="263">
        <v>2130503</v>
      </c>
      <c r="B875" s="264" t="s">
        <v>49</v>
      </c>
      <c r="C875" s="265"/>
      <c r="D875" s="265"/>
    </row>
    <row r="876" spans="1:4">
      <c r="A876" s="263">
        <v>2130504</v>
      </c>
      <c r="B876" s="264" t="s">
        <v>700</v>
      </c>
      <c r="C876" s="265">
        <v>23812</v>
      </c>
      <c r="D876" s="265">
        <v>24000</v>
      </c>
    </row>
    <row r="877" spans="1:4">
      <c r="A877" s="263">
        <v>2130505</v>
      </c>
      <c r="B877" s="264" t="s">
        <v>701</v>
      </c>
      <c r="C877" s="265">
        <v>3249</v>
      </c>
      <c r="D877" s="265">
        <v>3200</v>
      </c>
    </row>
    <row r="878" spans="1:4">
      <c r="A878" s="263">
        <v>2130506</v>
      </c>
      <c r="B878" s="264" t="s">
        <v>702</v>
      </c>
      <c r="C878" s="265"/>
      <c r="D878" s="265"/>
    </row>
    <row r="879" spans="1:4">
      <c r="A879" s="263">
        <v>2130507</v>
      </c>
      <c r="B879" s="264" t="s">
        <v>703</v>
      </c>
      <c r="C879" s="265"/>
      <c r="D879" s="265"/>
    </row>
    <row r="880" spans="1:4">
      <c r="A880" s="263">
        <v>2130508</v>
      </c>
      <c r="B880" s="264" t="s">
        <v>704</v>
      </c>
      <c r="C880" s="265"/>
      <c r="D880" s="265"/>
    </row>
    <row r="881" spans="1:4">
      <c r="A881" s="263">
        <v>2130550</v>
      </c>
      <c r="B881" s="264" t="s">
        <v>705</v>
      </c>
      <c r="C881" s="265">
        <v>80</v>
      </c>
      <c r="D881" s="265">
        <v>80</v>
      </c>
    </row>
    <row r="882" spans="1:4">
      <c r="A882" s="263">
        <v>2130599</v>
      </c>
      <c r="B882" s="264" t="s">
        <v>706</v>
      </c>
      <c r="C882" s="265">
        <v>12221</v>
      </c>
      <c r="D882" s="265">
        <v>12200</v>
      </c>
    </row>
    <row r="883" spans="1:4">
      <c r="A883" s="263">
        <v>21307</v>
      </c>
      <c r="B883" s="264" t="s">
        <v>707</v>
      </c>
      <c r="C883" s="268">
        <f>SUM(C884:C889)</f>
        <v>15927</v>
      </c>
      <c r="D883" s="268">
        <f>SUM(D884:D889)</f>
        <v>15920</v>
      </c>
    </row>
    <row r="884" spans="1:4">
      <c r="A884" s="263">
        <v>2130701</v>
      </c>
      <c r="B884" s="264" t="s">
        <v>708</v>
      </c>
      <c r="C884" s="265">
        <v>408</v>
      </c>
      <c r="D884" s="265">
        <v>400</v>
      </c>
    </row>
    <row r="885" spans="1:4">
      <c r="A885" s="263">
        <v>2130704</v>
      </c>
      <c r="B885" s="264" t="s">
        <v>709</v>
      </c>
      <c r="C885" s="265"/>
      <c r="D885" s="265"/>
    </row>
    <row r="886" spans="1:4">
      <c r="A886" s="263">
        <v>2130705</v>
      </c>
      <c r="B886" s="264" t="s">
        <v>710</v>
      </c>
      <c r="C886" s="265">
        <v>13109</v>
      </c>
      <c r="D886" s="265">
        <v>13100</v>
      </c>
    </row>
    <row r="887" spans="1:4">
      <c r="A887" s="263">
        <v>2130706</v>
      </c>
      <c r="B887" s="264" t="s">
        <v>711</v>
      </c>
      <c r="C887" s="265">
        <v>790</v>
      </c>
      <c r="D887" s="265">
        <v>800</v>
      </c>
    </row>
    <row r="888" spans="1:4">
      <c r="A888" s="263">
        <v>2130707</v>
      </c>
      <c r="B888" s="264" t="s">
        <v>712</v>
      </c>
      <c r="C888" s="265">
        <v>1615</v>
      </c>
      <c r="D888" s="265">
        <v>1620</v>
      </c>
    </row>
    <row r="889" spans="1:4">
      <c r="A889" s="263">
        <v>2130799</v>
      </c>
      <c r="B889" s="264" t="s">
        <v>713</v>
      </c>
      <c r="C889" s="265">
        <v>5</v>
      </c>
      <c r="D889" s="265"/>
    </row>
    <row r="890" spans="1:4">
      <c r="A890" s="263">
        <v>21308</v>
      </c>
      <c r="B890" s="264" t="s">
        <v>714</v>
      </c>
      <c r="C890" s="268">
        <f>SUM(C891:C896)</f>
        <v>5276</v>
      </c>
      <c r="D890" s="268">
        <f>SUM(D891:D896)</f>
        <v>5300</v>
      </c>
    </row>
    <row r="891" spans="1:4">
      <c r="A891" s="263">
        <v>2130801</v>
      </c>
      <c r="B891" s="264" t="s">
        <v>715</v>
      </c>
      <c r="C891" s="265"/>
      <c r="D891" s="265"/>
    </row>
    <row r="892" spans="1:4">
      <c r="A892" s="263">
        <v>2130802</v>
      </c>
      <c r="B892" s="264" t="s">
        <v>716</v>
      </c>
      <c r="C892" s="265"/>
      <c r="D892" s="265"/>
    </row>
    <row r="893" spans="1:4">
      <c r="A893" s="263">
        <v>2130803</v>
      </c>
      <c r="B893" s="264" t="s">
        <v>717</v>
      </c>
      <c r="C893" s="265">
        <v>4460</v>
      </c>
      <c r="D893" s="265">
        <v>4500</v>
      </c>
    </row>
    <row r="894" spans="1:4">
      <c r="A894" s="263">
        <v>2130804</v>
      </c>
      <c r="B894" s="264" t="s">
        <v>718</v>
      </c>
      <c r="C894" s="265">
        <v>816</v>
      </c>
      <c r="D894" s="265">
        <v>800</v>
      </c>
    </row>
    <row r="895" spans="1:4">
      <c r="A895" s="263">
        <v>2130805</v>
      </c>
      <c r="B895" s="264" t="s">
        <v>719</v>
      </c>
      <c r="C895" s="265"/>
      <c r="D895" s="265"/>
    </row>
    <row r="896" spans="1:4">
      <c r="A896" s="263">
        <v>2130899</v>
      </c>
      <c r="B896" s="264" t="s">
        <v>720</v>
      </c>
      <c r="C896" s="265"/>
      <c r="D896" s="265"/>
    </row>
    <row r="897" spans="1:4">
      <c r="A897" s="263">
        <v>21309</v>
      </c>
      <c r="B897" s="264" t="s">
        <v>721</v>
      </c>
      <c r="C897" s="268">
        <f>SUM(C898:C899)</f>
        <v>2611</v>
      </c>
      <c r="D897" s="268">
        <f>SUM(D898:D899)</f>
        <v>2600</v>
      </c>
    </row>
    <row r="898" spans="1:4">
      <c r="A898" s="263">
        <v>2130901</v>
      </c>
      <c r="B898" s="264" t="s">
        <v>722</v>
      </c>
      <c r="C898" s="265"/>
      <c r="D898" s="265"/>
    </row>
    <row r="899" spans="1:4">
      <c r="A899" s="263">
        <v>2130999</v>
      </c>
      <c r="B899" s="264" t="s">
        <v>723</v>
      </c>
      <c r="C899" s="265">
        <v>2611</v>
      </c>
      <c r="D899" s="265">
        <v>2600</v>
      </c>
    </row>
    <row r="900" spans="1:4">
      <c r="A900" s="263">
        <v>21399</v>
      </c>
      <c r="B900" s="264" t="s">
        <v>724</v>
      </c>
      <c r="C900" s="268">
        <f>SUM(C901:C902)</f>
        <v>699</v>
      </c>
      <c r="D900" s="268">
        <f>SUM(D901:D902)</f>
        <v>700</v>
      </c>
    </row>
    <row r="901" spans="1:4">
      <c r="A901" s="263">
        <v>2139901</v>
      </c>
      <c r="B901" s="264" t="s">
        <v>725</v>
      </c>
      <c r="C901" s="265"/>
      <c r="D901" s="265"/>
    </row>
    <row r="902" spans="1:4">
      <c r="A902" s="263">
        <v>2139999</v>
      </c>
      <c r="B902" s="264" t="s">
        <v>726</v>
      </c>
      <c r="C902" s="265">
        <v>699</v>
      </c>
      <c r="D902" s="265">
        <v>700</v>
      </c>
    </row>
    <row r="903" spans="1:4">
      <c r="A903" s="263">
        <v>214</v>
      </c>
      <c r="B903" s="273" t="s">
        <v>727</v>
      </c>
      <c r="C903" s="265">
        <f>SUM(C904,C927,C937,C947,C952,C959,C964)</f>
        <v>23400</v>
      </c>
      <c r="D903" s="265">
        <f>SUM(D904,D927,D937,D947,D952,D959,D964)</f>
        <v>23400</v>
      </c>
    </row>
    <row r="904" spans="1:4">
      <c r="A904" s="263">
        <v>21401</v>
      </c>
      <c r="B904" s="264" t="s">
        <v>728</v>
      </c>
      <c r="C904" s="268">
        <f>SUM(C905:C926)</f>
        <v>23222</v>
      </c>
      <c r="D904" s="268">
        <f>SUM(D905:D926)</f>
        <v>23300</v>
      </c>
    </row>
    <row r="905" spans="1:4">
      <c r="A905" s="263">
        <v>2140101</v>
      </c>
      <c r="B905" s="264" t="s">
        <v>47</v>
      </c>
      <c r="C905" s="265">
        <v>573</v>
      </c>
      <c r="D905" s="265">
        <v>600</v>
      </c>
    </row>
    <row r="906" spans="1:4">
      <c r="A906" s="263">
        <v>2140102</v>
      </c>
      <c r="B906" s="264" t="s">
        <v>48</v>
      </c>
      <c r="C906" s="265">
        <v>10</v>
      </c>
      <c r="D906" s="265"/>
    </row>
    <row r="907" spans="1:4">
      <c r="A907" s="263">
        <v>2140103</v>
      </c>
      <c r="B907" s="264" t="s">
        <v>49</v>
      </c>
      <c r="C907" s="265"/>
      <c r="D907" s="265"/>
    </row>
    <row r="908" spans="1:4">
      <c r="A908" s="263">
        <v>2140104</v>
      </c>
      <c r="B908" s="264" t="s">
        <v>729</v>
      </c>
      <c r="C908" s="265">
        <v>3214</v>
      </c>
      <c r="D908" s="265">
        <v>3200</v>
      </c>
    </row>
    <row r="909" spans="1:4">
      <c r="A909" s="263">
        <v>2140106</v>
      </c>
      <c r="B909" s="264" t="s">
        <v>730</v>
      </c>
      <c r="C909" s="265">
        <v>8674</v>
      </c>
      <c r="D909" s="265">
        <v>8700</v>
      </c>
    </row>
    <row r="910" spans="1:4">
      <c r="A910" s="263">
        <v>2140109</v>
      </c>
      <c r="B910" s="264" t="s">
        <v>731</v>
      </c>
      <c r="C910" s="265"/>
      <c r="D910" s="265"/>
    </row>
    <row r="911" spans="1:4">
      <c r="A911" s="263">
        <v>2140110</v>
      </c>
      <c r="B911" s="264" t="s">
        <v>732</v>
      </c>
      <c r="C911" s="265"/>
      <c r="D911" s="265"/>
    </row>
    <row r="912" spans="1:4">
      <c r="A912" s="263">
        <v>2140111</v>
      </c>
      <c r="B912" s="264" t="s">
        <v>733</v>
      </c>
      <c r="C912" s="265"/>
      <c r="D912" s="265"/>
    </row>
    <row r="913" spans="1:4">
      <c r="A913" s="263">
        <v>2140112</v>
      </c>
      <c r="B913" s="264" t="s">
        <v>734</v>
      </c>
      <c r="C913" s="265">
        <v>2620</v>
      </c>
      <c r="D913" s="265">
        <v>2600</v>
      </c>
    </row>
    <row r="914" spans="1:4">
      <c r="A914" s="263">
        <v>2140114</v>
      </c>
      <c r="B914" s="264" t="s">
        <v>735</v>
      </c>
      <c r="C914" s="265"/>
      <c r="D914" s="265"/>
    </row>
    <row r="915" spans="1:4">
      <c r="A915" s="263">
        <v>2140122</v>
      </c>
      <c r="B915" s="264" t="s">
        <v>736</v>
      </c>
      <c r="C915" s="265"/>
      <c r="D915" s="265"/>
    </row>
    <row r="916" spans="1:4">
      <c r="A916" s="263">
        <v>2140123</v>
      </c>
      <c r="B916" s="264" t="s">
        <v>737</v>
      </c>
      <c r="C916" s="265"/>
      <c r="D916" s="265"/>
    </row>
    <row r="917" spans="1:4">
      <c r="A917" s="263">
        <v>2140127</v>
      </c>
      <c r="B917" s="264" t="s">
        <v>738</v>
      </c>
      <c r="C917" s="265"/>
      <c r="D917" s="265"/>
    </row>
    <row r="918" spans="1:4">
      <c r="A918" s="263">
        <v>2140128</v>
      </c>
      <c r="B918" s="264" t="s">
        <v>739</v>
      </c>
      <c r="C918" s="265"/>
      <c r="D918" s="265"/>
    </row>
    <row r="919" spans="1:4">
      <c r="A919" s="263">
        <v>2140129</v>
      </c>
      <c r="B919" s="264" t="s">
        <v>740</v>
      </c>
      <c r="C919" s="265"/>
      <c r="D919" s="265"/>
    </row>
    <row r="920" spans="1:4">
      <c r="A920" s="263">
        <v>2140130</v>
      </c>
      <c r="B920" s="264" t="s">
        <v>741</v>
      </c>
      <c r="C920" s="265"/>
      <c r="D920" s="265"/>
    </row>
    <row r="921" spans="1:4">
      <c r="A921" s="263">
        <v>2140131</v>
      </c>
      <c r="B921" s="264" t="s">
        <v>742</v>
      </c>
      <c r="C921" s="265">
        <v>399</v>
      </c>
      <c r="D921" s="265">
        <v>400</v>
      </c>
    </row>
    <row r="922" spans="1:4">
      <c r="A922" s="263">
        <v>2140133</v>
      </c>
      <c r="B922" s="264" t="s">
        <v>743</v>
      </c>
      <c r="C922" s="265"/>
      <c r="D922" s="265"/>
    </row>
    <row r="923" spans="1:4">
      <c r="A923" s="263">
        <v>2140136</v>
      </c>
      <c r="B923" s="264" t="s">
        <v>744</v>
      </c>
      <c r="C923" s="265">
        <v>5</v>
      </c>
      <c r="D923" s="265"/>
    </row>
    <row r="924" spans="1:4">
      <c r="A924" s="263">
        <v>2140138</v>
      </c>
      <c r="B924" s="264" t="s">
        <v>745</v>
      </c>
      <c r="C924" s="265"/>
      <c r="D924" s="265"/>
    </row>
    <row r="925" spans="1:4">
      <c r="A925" s="263">
        <v>2140139</v>
      </c>
      <c r="B925" s="264" t="s">
        <v>746</v>
      </c>
      <c r="C925" s="265"/>
      <c r="D925" s="265"/>
    </row>
    <row r="926" spans="1:4">
      <c r="A926" s="263">
        <v>2140199</v>
      </c>
      <c r="B926" s="264" t="s">
        <v>747</v>
      </c>
      <c r="C926" s="265">
        <v>7727</v>
      </c>
      <c r="D926" s="265">
        <v>7800</v>
      </c>
    </row>
    <row r="927" spans="1:4">
      <c r="A927" s="263">
        <v>21402</v>
      </c>
      <c r="B927" s="264" t="s">
        <v>748</v>
      </c>
      <c r="C927" s="268">
        <f>SUM(C928:C936)</f>
        <v>0</v>
      </c>
      <c r="D927" s="268">
        <f>SUM(D928:D936)</f>
        <v>0</v>
      </c>
    </row>
    <row r="928" spans="1:4">
      <c r="A928" s="263">
        <v>2140201</v>
      </c>
      <c r="B928" s="264" t="s">
        <v>47</v>
      </c>
      <c r="C928" s="265"/>
      <c r="D928" s="265"/>
    </row>
    <row r="929" spans="1:4">
      <c r="A929" s="263">
        <v>2140202</v>
      </c>
      <c r="B929" s="264" t="s">
        <v>48</v>
      </c>
      <c r="C929" s="265"/>
      <c r="D929" s="265"/>
    </row>
    <row r="930" spans="1:4">
      <c r="A930" s="263">
        <v>2140203</v>
      </c>
      <c r="B930" s="264" t="s">
        <v>49</v>
      </c>
      <c r="C930" s="265"/>
      <c r="D930" s="265"/>
    </row>
    <row r="931" spans="1:4">
      <c r="A931" s="263">
        <v>2140204</v>
      </c>
      <c r="B931" s="264" t="s">
        <v>749</v>
      </c>
      <c r="C931" s="265"/>
      <c r="D931" s="265"/>
    </row>
    <row r="932" spans="1:4">
      <c r="A932" s="263">
        <v>2140205</v>
      </c>
      <c r="B932" s="264" t="s">
        <v>750</v>
      </c>
      <c r="C932" s="265"/>
      <c r="D932" s="265"/>
    </row>
    <row r="933" spans="1:4">
      <c r="A933" s="263">
        <v>2140206</v>
      </c>
      <c r="B933" s="264" t="s">
        <v>751</v>
      </c>
      <c r="C933" s="265"/>
      <c r="D933" s="265"/>
    </row>
    <row r="934" spans="1:4">
      <c r="A934" s="263">
        <v>2140207</v>
      </c>
      <c r="B934" s="264" t="s">
        <v>752</v>
      </c>
      <c r="C934" s="265"/>
      <c r="D934" s="265"/>
    </row>
    <row r="935" spans="1:4">
      <c r="A935" s="263">
        <v>2140208</v>
      </c>
      <c r="B935" s="264" t="s">
        <v>753</v>
      </c>
      <c r="C935" s="265"/>
      <c r="D935" s="265"/>
    </row>
    <row r="936" spans="1:4">
      <c r="A936" s="263">
        <v>2140299</v>
      </c>
      <c r="B936" s="264" t="s">
        <v>754</v>
      </c>
      <c r="C936" s="265"/>
      <c r="D936" s="265"/>
    </row>
    <row r="937" spans="1:4">
      <c r="A937" s="263">
        <v>21403</v>
      </c>
      <c r="B937" s="264" t="s">
        <v>755</v>
      </c>
      <c r="C937" s="268">
        <f>SUM(C938:C946)</f>
        <v>0</v>
      </c>
      <c r="D937" s="268">
        <f>SUM(D938:D946)</f>
        <v>0</v>
      </c>
    </row>
    <row r="938" spans="1:4">
      <c r="A938" s="263">
        <v>2140301</v>
      </c>
      <c r="B938" s="264" t="s">
        <v>47</v>
      </c>
      <c r="C938" s="265"/>
      <c r="D938" s="265"/>
    </row>
    <row r="939" spans="1:4">
      <c r="A939" s="263">
        <v>2140302</v>
      </c>
      <c r="B939" s="264" t="s">
        <v>48</v>
      </c>
      <c r="C939" s="265"/>
      <c r="D939" s="265"/>
    </row>
    <row r="940" spans="1:4">
      <c r="A940" s="263">
        <v>2140303</v>
      </c>
      <c r="B940" s="264" t="s">
        <v>49</v>
      </c>
      <c r="C940" s="265"/>
      <c r="D940" s="265"/>
    </row>
    <row r="941" spans="1:4">
      <c r="A941" s="263">
        <v>2140304</v>
      </c>
      <c r="B941" s="264" t="s">
        <v>756</v>
      </c>
      <c r="C941" s="265"/>
      <c r="D941" s="265"/>
    </row>
    <row r="942" spans="1:4">
      <c r="A942" s="263">
        <v>2140305</v>
      </c>
      <c r="B942" s="264" t="s">
        <v>757</v>
      </c>
      <c r="C942" s="265"/>
      <c r="D942" s="265"/>
    </row>
    <row r="943" spans="1:4">
      <c r="A943" s="263">
        <v>2140306</v>
      </c>
      <c r="B943" s="264" t="s">
        <v>758</v>
      </c>
      <c r="C943" s="265"/>
      <c r="D943" s="265"/>
    </row>
    <row r="944" spans="1:4">
      <c r="A944" s="263">
        <v>2140307</v>
      </c>
      <c r="B944" s="264" t="s">
        <v>759</v>
      </c>
      <c r="C944" s="265"/>
      <c r="D944" s="265"/>
    </row>
    <row r="945" spans="1:4">
      <c r="A945" s="263">
        <v>2140308</v>
      </c>
      <c r="B945" s="264" t="s">
        <v>760</v>
      </c>
      <c r="C945" s="265"/>
      <c r="D945" s="265"/>
    </row>
    <row r="946" spans="1:4">
      <c r="A946" s="263">
        <v>2140399</v>
      </c>
      <c r="B946" s="264" t="s">
        <v>761</v>
      </c>
      <c r="C946" s="265"/>
      <c r="D946" s="265"/>
    </row>
    <row r="947" spans="1:4">
      <c r="A947" s="263">
        <v>21404</v>
      </c>
      <c r="B947" s="264" t="s">
        <v>762</v>
      </c>
      <c r="C947" s="268">
        <f>SUM(C948:C951)</f>
        <v>55</v>
      </c>
      <c r="D947" s="268">
        <f>SUM(D948:D951)</f>
        <v>0</v>
      </c>
    </row>
    <row r="948" spans="1:4">
      <c r="A948" s="263">
        <v>2140401</v>
      </c>
      <c r="B948" s="264" t="s">
        <v>763</v>
      </c>
      <c r="C948" s="265"/>
      <c r="D948" s="265"/>
    </row>
    <row r="949" spans="1:4">
      <c r="A949" s="263">
        <v>2140402</v>
      </c>
      <c r="B949" s="264" t="s">
        <v>764</v>
      </c>
      <c r="C949" s="265"/>
      <c r="D949" s="265"/>
    </row>
    <row r="950" spans="1:4">
      <c r="A950" s="263">
        <v>2140403</v>
      </c>
      <c r="B950" s="264" t="s">
        <v>765</v>
      </c>
      <c r="C950" s="265"/>
      <c r="D950" s="265"/>
    </row>
    <row r="951" spans="1:4">
      <c r="A951" s="263">
        <v>2140499</v>
      </c>
      <c r="B951" s="264" t="s">
        <v>766</v>
      </c>
      <c r="C951" s="265">
        <v>55</v>
      </c>
      <c r="D951" s="265"/>
    </row>
    <row r="952" spans="1:4">
      <c r="A952" s="263">
        <v>21405</v>
      </c>
      <c r="B952" s="264" t="s">
        <v>767</v>
      </c>
      <c r="C952" s="268">
        <f>SUM(C953:C958)</f>
        <v>0</v>
      </c>
      <c r="D952" s="268">
        <f>SUM(D953:D958)</f>
        <v>0</v>
      </c>
    </row>
    <row r="953" spans="1:4">
      <c r="A953" s="263">
        <v>2140501</v>
      </c>
      <c r="B953" s="264" t="s">
        <v>47</v>
      </c>
      <c r="C953" s="265"/>
      <c r="D953" s="265"/>
    </row>
    <row r="954" spans="1:4">
      <c r="A954" s="263">
        <v>2140502</v>
      </c>
      <c r="B954" s="264" t="s">
        <v>48</v>
      </c>
      <c r="C954" s="265"/>
      <c r="D954" s="265"/>
    </row>
    <row r="955" spans="1:4">
      <c r="A955" s="263">
        <v>2140503</v>
      </c>
      <c r="B955" s="264" t="s">
        <v>49</v>
      </c>
      <c r="C955" s="265"/>
      <c r="D955" s="265"/>
    </row>
    <row r="956" spans="1:4">
      <c r="A956" s="263">
        <v>2140504</v>
      </c>
      <c r="B956" s="264" t="s">
        <v>753</v>
      </c>
      <c r="C956" s="265"/>
      <c r="D956" s="265"/>
    </row>
    <row r="957" spans="1:4">
      <c r="A957" s="263">
        <v>2140505</v>
      </c>
      <c r="B957" s="264" t="s">
        <v>768</v>
      </c>
      <c r="C957" s="265"/>
      <c r="D957" s="265"/>
    </row>
    <row r="958" spans="1:4">
      <c r="A958" s="263">
        <v>2140599</v>
      </c>
      <c r="B958" s="264" t="s">
        <v>769</v>
      </c>
      <c r="C958" s="265"/>
      <c r="D958" s="265"/>
    </row>
    <row r="959" spans="1:4">
      <c r="A959" s="263">
        <v>21406</v>
      </c>
      <c r="B959" s="264" t="s">
        <v>770</v>
      </c>
      <c r="C959" s="268">
        <f>SUM(C960:C963)</f>
        <v>40</v>
      </c>
      <c r="D959" s="268">
        <f>SUM(D960:D963)</f>
        <v>0</v>
      </c>
    </row>
    <row r="960" spans="1:4">
      <c r="A960" s="263">
        <v>2140601</v>
      </c>
      <c r="B960" s="264" t="s">
        <v>771</v>
      </c>
      <c r="C960" s="265">
        <v>40</v>
      </c>
      <c r="D960" s="265"/>
    </row>
    <row r="961" spans="1:4">
      <c r="A961" s="263">
        <v>2140602</v>
      </c>
      <c r="B961" s="264" t="s">
        <v>772</v>
      </c>
      <c r="C961" s="265"/>
      <c r="D961" s="265"/>
    </row>
    <row r="962" spans="1:4">
      <c r="A962" s="263">
        <v>2140603</v>
      </c>
      <c r="B962" s="264" t="s">
        <v>773</v>
      </c>
      <c r="C962" s="265"/>
      <c r="D962" s="265"/>
    </row>
    <row r="963" spans="1:4">
      <c r="A963" s="263">
        <v>2140699</v>
      </c>
      <c r="B963" s="264" t="s">
        <v>774</v>
      </c>
      <c r="C963" s="265"/>
      <c r="D963" s="265"/>
    </row>
    <row r="964" spans="1:4">
      <c r="A964" s="263">
        <v>21499</v>
      </c>
      <c r="B964" s="264" t="s">
        <v>775</v>
      </c>
      <c r="C964" s="268">
        <f>SUM(C965:C966)</f>
        <v>83</v>
      </c>
      <c r="D964" s="268">
        <f>SUM(D965:D966)</f>
        <v>100</v>
      </c>
    </row>
    <row r="965" spans="1:4">
      <c r="A965" s="263">
        <v>2149901</v>
      </c>
      <c r="B965" s="264" t="s">
        <v>776</v>
      </c>
      <c r="C965" s="265"/>
      <c r="D965" s="265"/>
    </row>
    <row r="966" spans="1:4">
      <c r="A966" s="263">
        <v>2149999</v>
      </c>
      <c r="B966" s="264" t="s">
        <v>777</v>
      </c>
      <c r="C966" s="265">
        <v>83</v>
      </c>
      <c r="D966" s="265">
        <v>100</v>
      </c>
    </row>
    <row r="967" spans="1:4">
      <c r="A967" s="263">
        <v>215</v>
      </c>
      <c r="B967" s="264" t="s">
        <v>778</v>
      </c>
      <c r="C967" s="265">
        <f>SUM(C968,C978,C994,C999,C1010,C1017,C1025)</f>
        <v>3817</v>
      </c>
      <c r="D967" s="265">
        <f>SUM(D968,D978,D994,D999,D1010,D1017,D1025)</f>
        <v>4000</v>
      </c>
    </row>
    <row r="968" spans="1:4">
      <c r="A968" s="263">
        <v>21501</v>
      </c>
      <c r="B968" s="264" t="s">
        <v>779</v>
      </c>
      <c r="C968" s="268">
        <f>SUM(C969:C977)</f>
        <v>139</v>
      </c>
      <c r="D968" s="268">
        <f>SUM(D969:D977)</f>
        <v>100</v>
      </c>
    </row>
    <row r="969" spans="1:4">
      <c r="A969" s="263">
        <v>2150101</v>
      </c>
      <c r="B969" s="264" t="s">
        <v>47</v>
      </c>
      <c r="C969" s="265">
        <v>39</v>
      </c>
      <c r="D969" s="265"/>
    </row>
    <row r="970" spans="1:4">
      <c r="A970" s="263">
        <v>2150102</v>
      </c>
      <c r="B970" s="264" t="s">
        <v>48</v>
      </c>
      <c r="C970" s="265"/>
      <c r="D970" s="265"/>
    </row>
    <row r="971" spans="1:4">
      <c r="A971" s="263">
        <v>2150103</v>
      </c>
      <c r="B971" s="264" t="s">
        <v>49</v>
      </c>
      <c r="C971" s="265"/>
      <c r="D971" s="265"/>
    </row>
    <row r="972" spans="1:4">
      <c r="A972" s="263">
        <v>2150104</v>
      </c>
      <c r="B972" s="264" t="s">
        <v>780</v>
      </c>
      <c r="C972" s="265"/>
      <c r="D972" s="265"/>
    </row>
    <row r="973" spans="1:4">
      <c r="A973" s="263">
        <v>2150105</v>
      </c>
      <c r="B973" s="264" t="s">
        <v>781</v>
      </c>
      <c r="C973" s="265"/>
      <c r="D973" s="265"/>
    </row>
    <row r="974" spans="1:4">
      <c r="A974" s="263">
        <v>2150106</v>
      </c>
      <c r="B974" s="264" t="s">
        <v>782</v>
      </c>
      <c r="C974" s="265"/>
      <c r="D974" s="265"/>
    </row>
    <row r="975" spans="1:4">
      <c r="A975" s="263">
        <v>2150107</v>
      </c>
      <c r="B975" s="264" t="s">
        <v>783</v>
      </c>
      <c r="C975" s="265"/>
      <c r="D975" s="265"/>
    </row>
    <row r="976" spans="1:4">
      <c r="A976" s="263">
        <v>2150108</v>
      </c>
      <c r="B976" s="264" t="s">
        <v>784</v>
      </c>
      <c r="C976" s="265"/>
      <c r="D976" s="265"/>
    </row>
    <row r="977" spans="1:4">
      <c r="A977" s="263">
        <v>2150199</v>
      </c>
      <c r="B977" s="264" t="s">
        <v>785</v>
      </c>
      <c r="C977" s="265">
        <v>100</v>
      </c>
      <c r="D977" s="265">
        <v>100</v>
      </c>
    </row>
    <row r="978" spans="1:4">
      <c r="A978" s="263">
        <v>21502</v>
      </c>
      <c r="B978" s="264" t="s">
        <v>786</v>
      </c>
      <c r="C978" s="268">
        <f>SUM(C979:C993)</f>
        <v>1294</v>
      </c>
      <c r="D978" s="268">
        <f>SUM(D979:D993)</f>
        <v>1400</v>
      </c>
    </row>
    <row r="979" spans="1:4">
      <c r="A979" s="263">
        <v>2150201</v>
      </c>
      <c r="B979" s="264" t="s">
        <v>47</v>
      </c>
      <c r="C979" s="265">
        <v>916</v>
      </c>
      <c r="D979" s="265">
        <v>1000</v>
      </c>
    </row>
    <row r="980" spans="1:4">
      <c r="A980" s="263">
        <v>2150202</v>
      </c>
      <c r="B980" s="264" t="s">
        <v>48</v>
      </c>
      <c r="C980" s="265"/>
      <c r="D980" s="265"/>
    </row>
    <row r="981" spans="1:4">
      <c r="A981" s="263">
        <v>2150203</v>
      </c>
      <c r="B981" s="264" t="s">
        <v>49</v>
      </c>
      <c r="C981" s="265"/>
      <c r="D981" s="265"/>
    </row>
    <row r="982" spans="1:4">
      <c r="A982" s="263">
        <v>2150204</v>
      </c>
      <c r="B982" s="264" t="s">
        <v>787</v>
      </c>
      <c r="C982" s="265"/>
      <c r="D982" s="265"/>
    </row>
    <row r="983" spans="1:4">
      <c r="A983" s="263">
        <v>2150205</v>
      </c>
      <c r="B983" s="264" t="s">
        <v>788</v>
      </c>
      <c r="C983" s="265"/>
      <c r="D983" s="265"/>
    </row>
    <row r="984" spans="1:4">
      <c r="A984" s="263">
        <v>2150206</v>
      </c>
      <c r="B984" s="264" t="s">
        <v>789</v>
      </c>
      <c r="C984" s="265"/>
      <c r="D984" s="265"/>
    </row>
    <row r="985" spans="1:4">
      <c r="A985" s="263">
        <v>2150207</v>
      </c>
      <c r="B985" s="264" t="s">
        <v>790</v>
      </c>
      <c r="C985" s="265"/>
      <c r="D985" s="265"/>
    </row>
    <row r="986" spans="1:4">
      <c r="A986" s="263">
        <v>2150208</v>
      </c>
      <c r="B986" s="264" t="s">
        <v>791</v>
      </c>
      <c r="C986" s="265"/>
      <c r="D986" s="265"/>
    </row>
    <row r="987" spans="1:4">
      <c r="A987" s="263">
        <v>2150209</v>
      </c>
      <c r="B987" s="264" t="s">
        <v>792</v>
      </c>
      <c r="C987" s="265"/>
      <c r="D987" s="265"/>
    </row>
    <row r="988" spans="1:4">
      <c r="A988" s="263">
        <v>2150210</v>
      </c>
      <c r="B988" s="264" t="s">
        <v>793</v>
      </c>
      <c r="C988" s="265"/>
      <c r="D988" s="265"/>
    </row>
    <row r="989" spans="1:4">
      <c r="A989" s="263">
        <v>2150212</v>
      </c>
      <c r="B989" s="264" t="s">
        <v>794</v>
      </c>
      <c r="C989" s="265"/>
      <c r="D989" s="265"/>
    </row>
    <row r="990" spans="1:4">
      <c r="A990" s="263">
        <v>2150213</v>
      </c>
      <c r="B990" s="264" t="s">
        <v>795</v>
      </c>
      <c r="C990" s="265"/>
      <c r="D990" s="265"/>
    </row>
    <row r="991" spans="1:4">
      <c r="A991" s="263">
        <v>2150214</v>
      </c>
      <c r="B991" s="264" t="s">
        <v>796</v>
      </c>
      <c r="C991" s="265"/>
      <c r="D991" s="265"/>
    </row>
    <row r="992" spans="1:4">
      <c r="A992" s="263">
        <v>2150215</v>
      </c>
      <c r="B992" s="264" t="s">
        <v>797</v>
      </c>
      <c r="C992" s="265"/>
      <c r="D992" s="265"/>
    </row>
    <row r="993" spans="1:4">
      <c r="A993" s="263">
        <v>2150299</v>
      </c>
      <c r="B993" s="264" t="s">
        <v>798</v>
      </c>
      <c r="C993" s="265">
        <v>378</v>
      </c>
      <c r="D993" s="265">
        <v>400</v>
      </c>
    </row>
    <row r="994" spans="1:4">
      <c r="A994" s="263">
        <v>21503</v>
      </c>
      <c r="B994" s="264" t="s">
        <v>799</v>
      </c>
      <c r="C994" s="268">
        <f>SUM(C995:C998)</f>
        <v>32</v>
      </c>
      <c r="D994" s="268">
        <f>SUM(D995:D998)</f>
        <v>0</v>
      </c>
    </row>
    <row r="995" spans="1:4">
      <c r="A995" s="263">
        <v>2150301</v>
      </c>
      <c r="B995" s="264" t="s">
        <v>47</v>
      </c>
      <c r="C995" s="265">
        <v>32</v>
      </c>
      <c r="D995" s="265"/>
    </row>
    <row r="996" spans="1:4">
      <c r="A996" s="263">
        <v>2150302</v>
      </c>
      <c r="B996" s="264" t="s">
        <v>48</v>
      </c>
      <c r="C996" s="265"/>
      <c r="D996" s="265"/>
    </row>
    <row r="997" spans="1:4">
      <c r="A997" s="263">
        <v>2150303</v>
      </c>
      <c r="B997" s="264" t="s">
        <v>49</v>
      </c>
      <c r="C997" s="265"/>
      <c r="D997" s="265"/>
    </row>
    <row r="998" spans="1:4">
      <c r="A998" s="263">
        <v>2150399</v>
      </c>
      <c r="B998" s="264" t="s">
        <v>800</v>
      </c>
      <c r="C998" s="265"/>
      <c r="D998" s="265"/>
    </row>
    <row r="999" spans="1:4">
      <c r="A999" s="263">
        <v>21505</v>
      </c>
      <c r="B999" s="264" t="s">
        <v>801</v>
      </c>
      <c r="C999" s="268">
        <f>SUM(C1000:C1009)</f>
        <v>0</v>
      </c>
      <c r="D999" s="268">
        <f>SUM(D1000:D1009)</f>
        <v>0</v>
      </c>
    </row>
    <row r="1000" spans="1:4">
      <c r="A1000" s="263">
        <v>2150501</v>
      </c>
      <c r="B1000" s="264" t="s">
        <v>47</v>
      </c>
      <c r="C1000" s="265"/>
      <c r="D1000" s="265"/>
    </row>
    <row r="1001" spans="1:4">
      <c r="A1001" s="263">
        <v>2150502</v>
      </c>
      <c r="B1001" s="264" t="s">
        <v>48</v>
      </c>
      <c r="C1001" s="265"/>
      <c r="D1001" s="265"/>
    </row>
    <row r="1002" spans="1:4">
      <c r="A1002" s="263">
        <v>2150503</v>
      </c>
      <c r="B1002" s="264" t="s">
        <v>49</v>
      </c>
      <c r="C1002" s="265"/>
      <c r="D1002" s="265"/>
    </row>
    <row r="1003" spans="1:4">
      <c r="A1003" s="263">
        <v>2150505</v>
      </c>
      <c r="B1003" s="264" t="s">
        <v>802</v>
      </c>
      <c r="C1003" s="265"/>
      <c r="D1003" s="265"/>
    </row>
    <row r="1004" spans="1:4">
      <c r="A1004" s="263">
        <v>2150507</v>
      </c>
      <c r="B1004" s="264" t="s">
        <v>803</v>
      </c>
      <c r="C1004" s="265"/>
      <c r="D1004" s="265"/>
    </row>
    <row r="1005" spans="1:4">
      <c r="A1005" s="263">
        <v>2150508</v>
      </c>
      <c r="B1005" s="264" t="s">
        <v>804</v>
      </c>
      <c r="C1005" s="265"/>
      <c r="D1005" s="265"/>
    </row>
    <row r="1006" spans="1:4">
      <c r="A1006" s="263">
        <v>2150516</v>
      </c>
      <c r="B1006" s="264" t="s">
        <v>805</v>
      </c>
      <c r="C1006" s="265"/>
      <c r="D1006" s="265"/>
    </row>
    <row r="1007" spans="1:4">
      <c r="A1007" s="263">
        <v>2150517</v>
      </c>
      <c r="B1007" s="264" t="s">
        <v>806</v>
      </c>
      <c r="C1007" s="265"/>
      <c r="D1007" s="265"/>
    </row>
    <row r="1008" spans="1:4">
      <c r="A1008" s="263">
        <v>2150550</v>
      </c>
      <c r="B1008" s="264" t="s">
        <v>56</v>
      </c>
      <c r="C1008" s="265"/>
      <c r="D1008" s="265"/>
    </row>
    <row r="1009" spans="1:4">
      <c r="A1009" s="263">
        <v>2150599</v>
      </c>
      <c r="B1009" s="264" t="s">
        <v>807</v>
      </c>
      <c r="C1009" s="265"/>
      <c r="D1009" s="265"/>
    </row>
    <row r="1010" spans="1:4">
      <c r="A1010" s="263">
        <v>21507</v>
      </c>
      <c r="B1010" s="264" t="s">
        <v>808</v>
      </c>
      <c r="C1010" s="268">
        <f>SUM(C1011:C1016)</f>
        <v>0</v>
      </c>
      <c r="D1010" s="268">
        <f>SUM(D1011:D1016)</f>
        <v>0</v>
      </c>
    </row>
    <row r="1011" spans="1:4">
      <c r="A1011" s="263">
        <v>2150701</v>
      </c>
      <c r="B1011" s="264" t="s">
        <v>47</v>
      </c>
      <c r="C1011" s="265"/>
      <c r="D1011" s="265"/>
    </row>
    <row r="1012" spans="1:4">
      <c r="A1012" s="263">
        <v>2150702</v>
      </c>
      <c r="B1012" s="264" t="s">
        <v>48</v>
      </c>
      <c r="C1012" s="265"/>
      <c r="D1012" s="265"/>
    </row>
    <row r="1013" spans="1:4">
      <c r="A1013" s="263">
        <v>2150703</v>
      </c>
      <c r="B1013" s="264" t="s">
        <v>49</v>
      </c>
      <c r="C1013" s="265"/>
      <c r="D1013" s="265"/>
    </row>
    <row r="1014" spans="1:4">
      <c r="A1014" s="263">
        <v>2150704</v>
      </c>
      <c r="B1014" s="264" t="s">
        <v>809</v>
      </c>
      <c r="C1014" s="265"/>
      <c r="D1014" s="265"/>
    </row>
    <row r="1015" spans="1:4">
      <c r="A1015" s="263">
        <v>2150705</v>
      </c>
      <c r="B1015" s="264" t="s">
        <v>810</v>
      </c>
      <c r="C1015" s="265"/>
      <c r="D1015" s="265"/>
    </row>
    <row r="1016" spans="1:4">
      <c r="A1016" s="263">
        <v>2150799</v>
      </c>
      <c r="B1016" s="264" t="s">
        <v>811</v>
      </c>
      <c r="C1016" s="265"/>
      <c r="D1016" s="265"/>
    </row>
    <row r="1017" spans="1:4">
      <c r="A1017" s="263">
        <v>21508</v>
      </c>
      <c r="B1017" s="264" t="s">
        <v>812</v>
      </c>
      <c r="C1017" s="268">
        <f>SUM(C1018:C1024)</f>
        <v>560</v>
      </c>
      <c r="D1017" s="268">
        <f>SUM(D1018:D1024)</f>
        <v>700</v>
      </c>
    </row>
    <row r="1018" spans="1:4">
      <c r="A1018" s="263">
        <v>2150801</v>
      </c>
      <c r="B1018" s="264" t="s">
        <v>47</v>
      </c>
      <c r="C1018" s="265"/>
      <c r="D1018" s="265"/>
    </row>
    <row r="1019" spans="1:4">
      <c r="A1019" s="263">
        <v>2150802</v>
      </c>
      <c r="B1019" s="264" t="s">
        <v>48</v>
      </c>
      <c r="C1019" s="265"/>
      <c r="D1019" s="265"/>
    </row>
    <row r="1020" spans="1:4">
      <c r="A1020" s="263">
        <v>2150803</v>
      </c>
      <c r="B1020" s="264" t="s">
        <v>49</v>
      </c>
      <c r="C1020" s="265"/>
      <c r="D1020" s="265"/>
    </row>
    <row r="1021" spans="1:4">
      <c r="A1021" s="263">
        <v>2150804</v>
      </c>
      <c r="B1021" s="264" t="s">
        <v>813</v>
      </c>
      <c r="C1021" s="265"/>
      <c r="D1021" s="265"/>
    </row>
    <row r="1022" spans="1:4">
      <c r="A1022" s="263">
        <v>2150805</v>
      </c>
      <c r="B1022" s="264" t="s">
        <v>814</v>
      </c>
      <c r="C1022" s="265">
        <v>60</v>
      </c>
      <c r="D1022" s="265">
        <v>100</v>
      </c>
    </row>
    <row r="1023" spans="1:4">
      <c r="A1023" s="263">
        <v>2150806</v>
      </c>
      <c r="B1023" s="264" t="s">
        <v>815</v>
      </c>
      <c r="C1023" s="265"/>
      <c r="D1023" s="265"/>
    </row>
    <row r="1024" spans="1:4">
      <c r="A1024" s="263">
        <v>2150899</v>
      </c>
      <c r="B1024" s="264" t="s">
        <v>816</v>
      </c>
      <c r="C1024" s="265">
        <v>500</v>
      </c>
      <c r="D1024" s="265">
        <v>600</v>
      </c>
    </row>
    <row r="1025" spans="1:4">
      <c r="A1025" s="263">
        <v>21599</v>
      </c>
      <c r="B1025" s="264" t="s">
        <v>817</v>
      </c>
      <c r="C1025" s="268">
        <f>SUM(C1026:C1030)</f>
        <v>1792</v>
      </c>
      <c r="D1025" s="268">
        <f>SUM(D1026:D1030)</f>
        <v>1800</v>
      </c>
    </row>
    <row r="1026" spans="1:4">
      <c r="A1026" s="263">
        <v>2159901</v>
      </c>
      <c r="B1026" s="264" t="s">
        <v>818</v>
      </c>
      <c r="C1026" s="265"/>
      <c r="D1026" s="265"/>
    </row>
    <row r="1027" spans="1:4">
      <c r="A1027" s="263">
        <v>2159904</v>
      </c>
      <c r="B1027" s="264" t="s">
        <v>819</v>
      </c>
      <c r="C1027" s="265"/>
      <c r="D1027" s="265"/>
    </row>
    <row r="1028" spans="1:4">
      <c r="A1028" s="263">
        <v>2159905</v>
      </c>
      <c r="B1028" s="264" t="s">
        <v>820</v>
      </c>
      <c r="C1028" s="265"/>
      <c r="D1028" s="265"/>
    </row>
    <row r="1029" spans="1:4">
      <c r="A1029" s="263">
        <v>2159906</v>
      </c>
      <c r="B1029" s="264" t="s">
        <v>821</v>
      </c>
      <c r="C1029" s="265"/>
      <c r="D1029" s="265"/>
    </row>
    <row r="1030" spans="1:4">
      <c r="A1030" s="263">
        <v>2159999</v>
      </c>
      <c r="B1030" s="264" t="s">
        <v>822</v>
      </c>
      <c r="C1030" s="265">
        <v>1792</v>
      </c>
      <c r="D1030" s="265">
        <v>1800</v>
      </c>
    </row>
    <row r="1031" spans="1:4">
      <c r="A1031" s="263">
        <v>216</v>
      </c>
      <c r="B1031" s="264" t="s">
        <v>823</v>
      </c>
      <c r="C1031" s="265">
        <f>SUM(C1032,C1042,C1048)</f>
        <v>3058</v>
      </c>
      <c r="D1031" s="265">
        <f>SUM(D1032,D1042,D1048)</f>
        <v>3100</v>
      </c>
    </row>
    <row r="1032" spans="1:4">
      <c r="A1032" s="263">
        <v>21602</v>
      </c>
      <c r="B1032" s="264" t="s">
        <v>824</v>
      </c>
      <c r="C1032" s="268">
        <f>SUM(C1033:C1041)</f>
        <v>2678</v>
      </c>
      <c r="D1032" s="268">
        <f>SUM(D1033:D1041)</f>
        <v>2730</v>
      </c>
    </row>
    <row r="1033" spans="1:4">
      <c r="A1033" s="263">
        <v>2160201</v>
      </c>
      <c r="B1033" s="264" t="s">
        <v>47</v>
      </c>
      <c r="C1033" s="265">
        <v>325</v>
      </c>
      <c r="D1033" s="265">
        <v>350</v>
      </c>
    </row>
    <row r="1034" spans="1:4">
      <c r="A1034" s="263">
        <v>2160202</v>
      </c>
      <c r="B1034" s="264" t="s">
        <v>48</v>
      </c>
      <c r="C1034" s="265">
        <v>41</v>
      </c>
      <c r="D1034" s="265">
        <v>40</v>
      </c>
    </row>
    <row r="1035" spans="1:4">
      <c r="A1035" s="263">
        <v>2160203</v>
      </c>
      <c r="B1035" s="264" t="s">
        <v>49</v>
      </c>
      <c r="C1035" s="265"/>
      <c r="D1035" s="265"/>
    </row>
    <row r="1036" spans="1:4">
      <c r="A1036" s="263">
        <v>2160216</v>
      </c>
      <c r="B1036" s="264" t="s">
        <v>825</v>
      </c>
      <c r="C1036" s="265"/>
      <c r="D1036" s="265"/>
    </row>
    <row r="1037" spans="1:4">
      <c r="A1037" s="263">
        <v>2160217</v>
      </c>
      <c r="B1037" s="264" t="s">
        <v>826</v>
      </c>
      <c r="C1037" s="265"/>
      <c r="D1037" s="265"/>
    </row>
    <row r="1038" spans="1:4">
      <c r="A1038" s="263">
        <v>2160218</v>
      </c>
      <c r="B1038" s="264" t="s">
        <v>827</v>
      </c>
      <c r="C1038" s="265"/>
      <c r="D1038" s="265"/>
    </row>
    <row r="1039" spans="1:4">
      <c r="A1039" s="263">
        <v>2160219</v>
      </c>
      <c r="B1039" s="264" t="s">
        <v>828</v>
      </c>
      <c r="C1039" s="265">
        <v>39</v>
      </c>
      <c r="D1039" s="265">
        <v>40</v>
      </c>
    </row>
    <row r="1040" spans="1:4">
      <c r="A1040" s="263">
        <v>2160250</v>
      </c>
      <c r="B1040" s="264" t="s">
        <v>56</v>
      </c>
      <c r="C1040" s="265"/>
      <c r="D1040" s="265"/>
    </row>
    <row r="1041" spans="1:4">
      <c r="A1041" s="263">
        <v>2160299</v>
      </c>
      <c r="B1041" s="264" t="s">
        <v>829</v>
      </c>
      <c r="C1041" s="265">
        <v>2273</v>
      </c>
      <c r="D1041" s="265">
        <v>2300</v>
      </c>
    </row>
    <row r="1042" spans="1:4">
      <c r="A1042" s="263">
        <v>21606</v>
      </c>
      <c r="B1042" s="264" t="s">
        <v>830</v>
      </c>
      <c r="C1042" s="268">
        <f>SUM(C1043:C1047)</f>
        <v>170</v>
      </c>
      <c r="D1042" s="268">
        <f>SUM(D1043:D1047)</f>
        <v>170</v>
      </c>
    </row>
    <row r="1043" spans="1:4">
      <c r="A1043" s="263">
        <v>2160601</v>
      </c>
      <c r="B1043" s="264" t="s">
        <v>47</v>
      </c>
      <c r="C1043" s="265"/>
      <c r="D1043" s="265"/>
    </row>
    <row r="1044" spans="1:4">
      <c r="A1044" s="263">
        <v>2160602</v>
      </c>
      <c r="B1044" s="264" t="s">
        <v>48</v>
      </c>
      <c r="C1044" s="265"/>
      <c r="D1044" s="265"/>
    </row>
    <row r="1045" spans="1:4">
      <c r="A1045" s="263">
        <v>2160603</v>
      </c>
      <c r="B1045" s="264" t="s">
        <v>49</v>
      </c>
      <c r="C1045" s="265"/>
      <c r="D1045" s="265"/>
    </row>
    <row r="1046" spans="1:4">
      <c r="A1046" s="263">
        <v>2160607</v>
      </c>
      <c r="B1046" s="264" t="s">
        <v>831</v>
      </c>
      <c r="C1046" s="265"/>
      <c r="D1046" s="265"/>
    </row>
    <row r="1047" spans="1:4">
      <c r="A1047" s="263">
        <v>2160699</v>
      </c>
      <c r="B1047" s="264" t="s">
        <v>832</v>
      </c>
      <c r="C1047" s="265">
        <v>170</v>
      </c>
      <c r="D1047" s="265">
        <v>170</v>
      </c>
    </row>
    <row r="1048" spans="1:4">
      <c r="A1048" s="263">
        <v>21699</v>
      </c>
      <c r="B1048" s="264" t="s">
        <v>833</v>
      </c>
      <c r="C1048" s="268">
        <f>SUM(C1049:C1050)</f>
        <v>210</v>
      </c>
      <c r="D1048" s="268">
        <f>SUM(D1049:D1050)</f>
        <v>200</v>
      </c>
    </row>
    <row r="1049" spans="1:4">
      <c r="A1049" s="263">
        <v>2169901</v>
      </c>
      <c r="B1049" s="264" t="s">
        <v>834</v>
      </c>
      <c r="C1049" s="265"/>
      <c r="D1049" s="265"/>
    </row>
    <row r="1050" spans="1:4">
      <c r="A1050" s="263">
        <v>2169999</v>
      </c>
      <c r="B1050" s="264" t="s">
        <v>835</v>
      </c>
      <c r="C1050" s="265">
        <v>210</v>
      </c>
      <c r="D1050" s="265">
        <v>200</v>
      </c>
    </row>
    <row r="1051" spans="1:4">
      <c r="A1051" s="263">
        <v>217</v>
      </c>
      <c r="B1051" s="264" t="s">
        <v>836</v>
      </c>
      <c r="C1051" s="265">
        <f>SUM(C1052,C1059,C1069,C1075,C1078)</f>
        <v>2496</v>
      </c>
      <c r="D1051" s="265">
        <f>SUM(D1052,D1059,D1069,D1075,D1078)</f>
        <v>600</v>
      </c>
    </row>
    <row r="1052" spans="1:4">
      <c r="A1052" s="263">
        <v>21701</v>
      </c>
      <c r="B1052" s="264" t="s">
        <v>837</v>
      </c>
      <c r="C1052" s="268">
        <f>SUM(C1053:C1058)</f>
        <v>0</v>
      </c>
      <c r="D1052" s="268">
        <f>SUM(D1053:D1058)</f>
        <v>0</v>
      </c>
    </row>
    <row r="1053" spans="1:4">
      <c r="A1053" s="263">
        <v>2170101</v>
      </c>
      <c r="B1053" s="264" t="s">
        <v>47</v>
      </c>
      <c r="C1053" s="265"/>
      <c r="D1053" s="265"/>
    </row>
    <row r="1054" spans="1:4">
      <c r="A1054" s="263">
        <v>2170102</v>
      </c>
      <c r="B1054" s="264" t="s">
        <v>48</v>
      </c>
      <c r="C1054" s="265"/>
      <c r="D1054" s="265"/>
    </row>
    <row r="1055" spans="1:4">
      <c r="A1055" s="263">
        <v>2170103</v>
      </c>
      <c r="B1055" s="264" t="s">
        <v>49</v>
      </c>
      <c r="C1055" s="265"/>
      <c r="D1055" s="265"/>
    </row>
    <row r="1056" spans="1:4">
      <c r="A1056" s="263">
        <v>2170104</v>
      </c>
      <c r="B1056" s="264" t="s">
        <v>838</v>
      </c>
      <c r="C1056" s="265"/>
      <c r="D1056" s="265"/>
    </row>
    <row r="1057" spans="1:4">
      <c r="A1057" s="263">
        <v>2170150</v>
      </c>
      <c r="B1057" s="264" t="s">
        <v>56</v>
      </c>
      <c r="C1057" s="265"/>
      <c r="D1057" s="265"/>
    </row>
    <row r="1058" spans="1:4">
      <c r="A1058" s="263">
        <v>2170199</v>
      </c>
      <c r="B1058" s="264" t="s">
        <v>839</v>
      </c>
      <c r="C1058" s="265"/>
      <c r="D1058" s="265"/>
    </row>
    <row r="1059" spans="1:4">
      <c r="A1059" s="263">
        <v>21702</v>
      </c>
      <c r="B1059" s="264" t="s">
        <v>840</v>
      </c>
      <c r="C1059" s="268">
        <f>SUM(C1060:C1068)</f>
        <v>40</v>
      </c>
      <c r="D1059" s="268">
        <f>SUM(D1060:D1068)</f>
        <v>0</v>
      </c>
    </row>
    <row r="1060" spans="1:4">
      <c r="A1060" s="263">
        <v>2170201</v>
      </c>
      <c r="B1060" s="264" t="s">
        <v>841</v>
      </c>
      <c r="C1060" s="265"/>
      <c r="D1060" s="265"/>
    </row>
    <row r="1061" spans="1:4">
      <c r="A1061" s="263">
        <v>2170202</v>
      </c>
      <c r="B1061" s="264" t="s">
        <v>842</v>
      </c>
      <c r="C1061" s="265"/>
      <c r="D1061" s="265"/>
    </row>
    <row r="1062" spans="1:4">
      <c r="A1062" s="263">
        <v>2170203</v>
      </c>
      <c r="B1062" s="264" t="s">
        <v>843</v>
      </c>
      <c r="C1062" s="265"/>
      <c r="D1062" s="265"/>
    </row>
    <row r="1063" spans="1:4">
      <c r="A1063" s="263">
        <v>2170204</v>
      </c>
      <c r="B1063" s="264" t="s">
        <v>844</v>
      </c>
      <c r="C1063" s="265"/>
      <c r="D1063" s="265"/>
    </row>
    <row r="1064" spans="1:4">
      <c r="A1064" s="263">
        <v>2170205</v>
      </c>
      <c r="B1064" s="264" t="s">
        <v>845</v>
      </c>
      <c r="C1064" s="265"/>
      <c r="D1064" s="265"/>
    </row>
    <row r="1065" spans="1:4">
      <c r="A1065" s="263">
        <v>2170206</v>
      </c>
      <c r="B1065" s="264" t="s">
        <v>846</v>
      </c>
      <c r="C1065" s="265"/>
      <c r="D1065" s="265"/>
    </row>
    <row r="1066" spans="1:4">
      <c r="A1066" s="263">
        <v>2170207</v>
      </c>
      <c r="B1066" s="264" t="s">
        <v>847</v>
      </c>
      <c r="C1066" s="265"/>
      <c r="D1066" s="265"/>
    </row>
    <row r="1067" spans="1:4">
      <c r="A1067" s="263">
        <v>2170208</v>
      </c>
      <c r="B1067" s="264" t="s">
        <v>848</v>
      </c>
      <c r="C1067" s="265"/>
      <c r="D1067" s="265"/>
    </row>
    <row r="1068" spans="1:4">
      <c r="A1068" s="263">
        <v>2170299</v>
      </c>
      <c r="B1068" s="264" t="s">
        <v>849</v>
      </c>
      <c r="C1068" s="265">
        <v>40</v>
      </c>
      <c r="D1068" s="265"/>
    </row>
    <row r="1069" spans="1:4">
      <c r="A1069" s="263">
        <v>21703</v>
      </c>
      <c r="B1069" s="264" t="s">
        <v>850</v>
      </c>
      <c r="C1069" s="268">
        <f>SUM(C1070:C1074)</f>
        <v>2388</v>
      </c>
      <c r="D1069" s="268">
        <f>SUM(D1070:D1074)</f>
        <v>400</v>
      </c>
    </row>
    <row r="1070" spans="1:4">
      <c r="A1070" s="263">
        <v>2170301</v>
      </c>
      <c r="B1070" s="264" t="s">
        <v>851</v>
      </c>
      <c r="C1070" s="265"/>
      <c r="D1070" s="265"/>
    </row>
    <row r="1071" spans="1:4">
      <c r="A1071" s="263">
        <v>2170302</v>
      </c>
      <c r="B1071" s="264" t="s">
        <v>852</v>
      </c>
      <c r="C1071" s="265">
        <v>40</v>
      </c>
      <c r="D1071" s="265"/>
    </row>
    <row r="1072" spans="1:4">
      <c r="A1072" s="263">
        <v>2170303</v>
      </c>
      <c r="B1072" s="264" t="s">
        <v>853</v>
      </c>
      <c r="C1072" s="265">
        <v>2000</v>
      </c>
      <c r="D1072" s="265"/>
    </row>
    <row r="1073" spans="1:4">
      <c r="A1073" s="263">
        <v>2170304</v>
      </c>
      <c r="B1073" s="264" t="s">
        <v>854</v>
      </c>
      <c r="C1073" s="265"/>
      <c r="D1073" s="265"/>
    </row>
    <row r="1074" spans="1:4">
      <c r="A1074" s="263">
        <v>2170399</v>
      </c>
      <c r="B1074" s="264" t="s">
        <v>855</v>
      </c>
      <c r="C1074" s="265">
        <v>348</v>
      </c>
      <c r="D1074" s="265">
        <v>400</v>
      </c>
    </row>
    <row r="1075" spans="1:4">
      <c r="A1075" s="263">
        <v>21704</v>
      </c>
      <c r="B1075" s="264" t="s">
        <v>856</v>
      </c>
      <c r="C1075" s="268">
        <f>SUM(C1076:C1077)</f>
        <v>0</v>
      </c>
      <c r="D1075" s="268">
        <f>SUM(D1076:D1077)</f>
        <v>0</v>
      </c>
    </row>
    <row r="1076" spans="1:4">
      <c r="A1076" s="263">
        <v>2170401</v>
      </c>
      <c r="B1076" s="264" t="s">
        <v>857</v>
      </c>
      <c r="C1076" s="265"/>
      <c r="D1076" s="265"/>
    </row>
    <row r="1077" spans="1:4">
      <c r="A1077" s="263">
        <v>2170499</v>
      </c>
      <c r="B1077" s="264" t="s">
        <v>858</v>
      </c>
      <c r="C1077" s="265"/>
      <c r="D1077" s="265"/>
    </row>
    <row r="1078" spans="1:4">
      <c r="A1078" s="263">
        <v>21799</v>
      </c>
      <c r="B1078" s="264" t="s">
        <v>859</v>
      </c>
      <c r="C1078" s="268">
        <f>SUM(C1079,C1080)</f>
        <v>68</v>
      </c>
      <c r="D1078" s="268">
        <f>SUM(D1079,D1080)</f>
        <v>200</v>
      </c>
    </row>
    <row r="1079" spans="1:4">
      <c r="A1079" s="263">
        <v>2179902</v>
      </c>
      <c r="B1079" s="264" t="s">
        <v>860</v>
      </c>
      <c r="C1079" s="265"/>
      <c r="D1079" s="265"/>
    </row>
    <row r="1080" spans="1:4">
      <c r="A1080" s="263">
        <v>2179999</v>
      </c>
      <c r="B1080" s="264" t="s">
        <v>861</v>
      </c>
      <c r="C1080" s="265">
        <v>68</v>
      </c>
      <c r="D1080" s="265">
        <v>200</v>
      </c>
    </row>
    <row r="1081" spans="1:4">
      <c r="A1081" s="263">
        <v>219</v>
      </c>
      <c r="B1081" s="264" t="s">
        <v>862</v>
      </c>
      <c r="C1081" s="265">
        <f>SUM(C1082:C1090)</f>
        <v>0</v>
      </c>
      <c r="D1081" s="265">
        <f>SUM(D1082:D1090)</f>
        <v>0</v>
      </c>
    </row>
    <row r="1082" spans="1:4">
      <c r="A1082" s="263">
        <v>21901</v>
      </c>
      <c r="B1082" s="264" t="s">
        <v>863</v>
      </c>
      <c r="C1082" s="265"/>
      <c r="D1082" s="265"/>
    </row>
    <row r="1083" spans="1:4">
      <c r="A1083" s="263">
        <v>21902</v>
      </c>
      <c r="B1083" s="264" t="s">
        <v>864</v>
      </c>
      <c r="C1083" s="265"/>
      <c r="D1083" s="265"/>
    </row>
    <row r="1084" spans="1:4">
      <c r="A1084" s="263">
        <v>21903</v>
      </c>
      <c r="B1084" s="264" t="s">
        <v>865</v>
      </c>
      <c r="C1084" s="265"/>
      <c r="D1084" s="265"/>
    </row>
    <row r="1085" spans="1:4">
      <c r="A1085" s="263">
        <v>21904</v>
      </c>
      <c r="B1085" s="264" t="s">
        <v>866</v>
      </c>
      <c r="C1085" s="265"/>
      <c r="D1085" s="265"/>
    </row>
    <row r="1086" spans="1:4">
      <c r="A1086" s="263">
        <v>21905</v>
      </c>
      <c r="B1086" s="264" t="s">
        <v>867</v>
      </c>
      <c r="C1086" s="265"/>
      <c r="D1086" s="265"/>
    </row>
    <row r="1087" spans="1:4">
      <c r="A1087" s="263">
        <v>21906</v>
      </c>
      <c r="B1087" s="264" t="s">
        <v>868</v>
      </c>
      <c r="C1087" s="265"/>
      <c r="D1087" s="265"/>
    </row>
    <row r="1088" spans="1:4">
      <c r="A1088" s="263">
        <v>21907</v>
      </c>
      <c r="B1088" s="264" t="s">
        <v>869</v>
      </c>
      <c r="C1088" s="265"/>
      <c r="D1088" s="265"/>
    </row>
    <row r="1089" spans="1:4">
      <c r="A1089" s="263">
        <v>21908</v>
      </c>
      <c r="B1089" s="264" t="s">
        <v>870</v>
      </c>
      <c r="C1089" s="265"/>
      <c r="D1089" s="265"/>
    </row>
    <row r="1090" spans="1:4">
      <c r="A1090" s="263">
        <v>21999</v>
      </c>
      <c r="B1090" s="264" t="s">
        <v>871</v>
      </c>
      <c r="C1090" s="265"/>
      <c r="D1090" s="265"/>
    </row>
    <row r="1091" spans="1:4">
      <c r="A1091" s="263">
        <v>220</v>
      </c>
      <c r="B1091" s="264" t="s">
        <v>872</v>
      </c>
      <c r="C1091" s="265">
        <f>SUM(C1092,C1119,C1134)</f>
        <v>9045</v>
      </c>
      <c r="D1091" s="265">
        <f>SUM(D1092,D1119,D1134)</f>
        <v>6880</v>
      </c>
    </row>
    <row r="1092" spans="1:4">
      <c r="A1092" s="263">
        <v>22001</v>
      </c>
      <c r="B1092" s="264" t="s">
        <v>873</v>
      </c>
      <c r="C1092" s="268">
        <f>SUM(C1093:C1118)</f>
        <v>8967</v>
      </c>
      <c r="D1092" s="268">
        <f>SUM(D1093:D1118)</f>
        <v>6800</v>
      </c>
    </row>
    <row r="1093" spans="1:4">
      <c r="A1093" s="263">
        <v>2200101</v>
      </c>
      <c r="B1093" s="264" t="s">
        <v>47</v>
      </c>
      <c r="C1093" s="265">
        <v>2033</v>
      </c>
      <c r="D1093" s="265">
        <v>2200</v>
      </c>
    </row>
    <row r="1094" spans="1:4">
      <c r="A1094" s="263">
        <v>2200102</v>
      </c>
      <c r="B1094" s="264" t="s">
        <v>48</v>
      </c>
      <c r="C1094" s="265"/>
      <c r="D1094" s="265"/>
    </row>
    <row r="1095" spans="1:4">
      <c r="A1095" s="263">
        <v>2200103</v>
      </c>
      <c r="B1095" s="264" t="s">
        <v>49</v>
      </c>
      <c r="C1095" s="265"/>
      <c r="D1095" s="265"/>
    </row>
    <row r="1096" spans="1:4">
      <c r="A1096" s="263">
        <v>2200104</v>
      </c>
      <c r="B1096" s="264" t="s">
        <v>874</v>
      </c>
      <c r="C1096" s="265"/>
      <c r="D1096" s="265"/>
    </row>
    <row r="1097" spans="1:4">
      <c r="A1097" s="263">
        <v>2200106</v>
      </c>
      <c r="B1097" s="264" t="s">
        <v>875</v>
      </c>
      <c r="C1097" s="265">
        <v>2029</v>
      </c>
      <c r="D1097" s="265">
        <v>2200</v>
      </c>
    </row>
    <row r="1098" spans="1:4">
      <c r="A1098" s="263">
        <v>2200107</v>
      </c>
      <c r="B1098" s="264" t="s">
        <v>876</v>
      </c>
      <c r="C1098" s="265"/>
      <c r="D1098" s="265"/>
    </row>
    <row r="1099" spans="1:4">
      <c r="A1099" s="263">
        <v>2200108</v>
      </c>
      <c r="B1099" s="264" t="s">
        <v>877</v>
      </c>
      <c r="C1099" s="265"/>
      <c r="D1099" s="265"/>
    </row>
    <row r="1100" spans="1:4">
      <c r="A1100" s="263">
        <v>2200109</v>
      </c>
      <c r="B1100" s="264" t="s">
        <v>878</v>
      </c>
      <c r="C1100" s="265">
        <v>2439</v>
      </c>
      <c r="D1100" s="265">
        <v>2000</v>
      </c>
    </row>
    <row r="1101" spans="1:4">
      <c r="A1101" s="263">
        <v>2200112</v>
      </c>
      <c r="B1101" s="264" t="s">
        <v>879</v>
      </c>
      <c r="C1101" s="265"/>
      <c r="D1101" s="265"/>
    </row>
    <row r="1102" spans="1:4">
      <c r="A1102" s="263">
        <v>2200113</v>
      </c>
      <c r="B1102" s="264" t="s">
        <v>880</v>
      </c>
      <c r="C1102" s="265"/>
      <c r="D1102" s="265"/>
    </row>
    <row r="1103" spans="1:4">
      <c r="A1103" s="263">
        <v>2200114</v>
      </c>
      <c r="B1103" s="264" t="s">
        <v>881</v>
      </c>
      <c r="C1103" s="265">
        <v>266</v>
      </c>
      <c r="D1103" s="265">
        <v>400</v>
      </c>
    </row>
    <row r="1104" spans="1:4">
      <c r="A1104" s="263">
        <v>2200115</v>
      </c>
      <c r="B1104" s="264" t="s">
        <v>882</v>
      </c>
      <c r="C1104" s="265"/>
      <c r="D1104" s="265"/>
    </row>
    <row r="1105" spans="1:4">
      <c r="A1105" s="263">
        <v>2200116</v>
      </c>
      <c r="B1105" s="264" t="s">
        <v>883</v>
      </c>
      <c r="C1105" s="265"/>
      <c r="D1105" s="265"/>
    </row>
    <row r="1106" spans="1:4">
      <c r="A1106" s="263">
        <v>2200119</v>
      </c>
      <c r="B1106" s="264" t="s">
        <v>884</v>
      </c>
      <c r="C1106" s="265"/>
      <c r="D1106" s="265"/>
    </row>
    <row r="1107" spans="1:4">
      <c r="A1107" s="263">
        <v>2200120</v>
      </c>
      <c r="B1107" s="264" t="s">
        <v>885</v>
      </c>
      <c r="C1107" s="265"/>
      <c r="D1107" s="265"/>
    </row>
    <row r="1108" spans="1:4">
      <c r="A1108" s="263">
        <v>2200121</v>
      </c>
      <c r="B1108" s="264" t="s">
        <v>886</v>
      </c>
      <c r="C1108" s="265"/>
      <c r="D1108" s="265"/>
    </row>
    <row r="1109" spans="1:4">
      <c r="A1109" s="263">
        <v>2200122</v>
      </c>
      <c r="B1109" s="264" t="s">
        <v>887</v>
      </c>
      <c r="C1109" s="265"/>
      <c r="D1109" s="265"/>
    </row>
    <row r="1110" spans="1:4">
      <c r="A1110" s="263">
        <v>2200123</v>
      </c>
      <c r="B1110" s="264" t="s">
        <v>888</v>
      </c>
      <c r="C1110" s="265"/>
      <c r="D1110" s="265"/>
    </row>
    <row r="1111" spans="1:4">
      <c r="A1111" s="263">
        <v>2200124</v>
      </c>
      <c r="B1111" s="264" t="s">
        <v>889</v>
      </c>
      <c r="C1111" s="265"/>
      <c r="D1111" s="265"/>
    </row>
    <row r="1112" spans="1:4">
      <c r="A1112" s="263">
        <v>2200125</v>
      </c>
      <c r="B1112" s="264" t="s">
        <v>890</v>
      </c>
      <c r="C1112" s="265"/>
      <c r="D1112" s="265"/>
    </row>
    <row r="1113" spans="1:4">
      <c r="A1113" s="263">
        <v>2200126</v>
      </c>
      <c r="B1113" s="264" t="s">
        <v>891</v>
      </c>
      <c r="C1113" s="265"/>
      <c r="D1113" s="265"/>
    </row>
    <row r="1114" spans="1:4">
      <c r="A1114" s="263">
        <v>2200127</v>
      </c>
      <c r="B1114" s="264" t="s">
        <v>892</v>
      </c>
      <c r="C1114" s="265"/>
      <c r="D1114" s="265"/>
    </row>
    <row r="1115" spans="1:4">
      <c r="A1115" s="263">
        <v>2200128</v>
      </c>
      <c r="B1115" s="264" t="s">
        <v>893</v>
      </c>
      <c r="C1115" s="265"/>
      <c r="D1115" s="265"/>
    </row>
    <row r="1116" spans="1:4">
      <c r="A1116" s="263">
        <v>2200129</v>
      </c>
      <c r="B1116" s="264" t="s">
        <v>894</v>
      </c>
      <c r="C1116" s="265"/>
      <c r="D1116" s="265"/>
    </row>
    <row r="1117" spans="1:4">
      <c r="A1117" s="263">
        <v>2200150</v>
      </c>
      <c r="B1117" s="264" t="s">
        <v>56</v>
      </c>
      <c r="C1117" s="265"/>
      <c r="D1117" s="265"/>
    </row>
    <row r="1118" spans="1:4">
      <c r="A1118" s="263">
        <v>2200199</v>
      </c>
      <c r="B1118" s="264" t="s">
        <v>895</v>
      </c>
      <c r="C1118" s="265">
        <v>2200</v>
      </c>
      <c r="D1118" s="265"/>
    </row>
    <row r="1119" spans="1:4">
      <c r="A1119" s="263">
        <v>22005</v>
      </c>
      <c r="B1119" s="264" t="s">
        <v>896</v>
      </c>
      <c r="C1119" s="268">
        <f>SUM(C1120:C1134)</f>
        <v>78</v>
      </c>
      <c r="D1119" s="268">
        <f>SUM(D1120:D1134)</f>
        <v>80</v>
      </c>
    </row>
    <row r="1120" spans="1:4">
      <c r="A1120" s="263">
        <v>2200501</v>
      </c>
      <c r="B1120" s="264" t="s">
        <v>47</v>
      </c>
      <c r="C1120" s="265"/>
      <c r="D1120" s="265"/>
    </row>
    <row r="1121" spans="1:4">
      <c r="A1121" s="263">
        <v>2200502</v>
      </c>
      <c r="B1121" s="264" t="s">
        <v>48</v>
      </c>
      <c r="C1121" s="265"/>
      <c r="D1121" s="265"/>
    </row>
    <row r="1122" spans="1:4">
      <c r="A1122" s="263">
        <v>2200503</v>
      </c>
      <c r="B1122" s="264" t="s">
        <v>49</v>
      </c>
      <c r="C1122" s="265"/>
      <c r="D1122" s="265"/>
    </row>
    <row r="1123" spans="1:4">
      <c r="A1123" s="263">
        <v>2200504</v>
      </c>
      <c r="B1123" s="264" t="s">
        <v>897</v>
      </c>
      <c r="C1123" s="265"/>
      <c r="D1123" s="265"/>
    </row>
    <row r="1124" spans="1:4">
      <c r="A1124" s="263">
        <v>2200506</v>
      </c>
      <c r="B1124" s="264" t="s">
        <v>898</v>
      </c>
      <c r="C1124" s="265"/>
      <c r="D1124" s="265"/>
    </row>
    <row r="1125" spans="1:4">
      <c r="A1125" s="263">
        <v>2200507</v>
      </c>
      <c r="B1125" s="264" t="s">
        <v>899</v>
      </c>
      <c r="C1125" s="265"/>
      <c r="D1125" s="265"/>
    </row>
    <row r="1126" spans="1:4">
      <c r="A1126" s="263">
        <v>2200508</v>
      </c>
      <c r="B1126" s="264" t="s">
        <v>900</v>
      </c>
      <c r="C1126" s="265"/>
      <c r="D1126" s="265"/>
    </row>
    <row r="1127" spans="1:4">
      <c r="A1127" s="263">
        <v>2200509</v>
      </c>
      <c r="B1127" s="264" t="s">
        <v>901</v>
      </c>
      <c r="C1127" s="265"/>
      <c r="D1127" s="265"/>
    </row>
    <row r="1128" spans="1:4">
      <c r="A1128" s="263">
        <v>2200510</v>
      </c>
      <c r="B1128" s="264" t="s">
        <v>902</v>
      </c>
      <c r="C1128" s="265"/>
      <c r="D1128" s="265"/>
    </row>
    <row r="1129" spans="1:4">
      <c r="A1129" s="263">
        <v>2200511</v>
      </c>
      <c r="B1129" s="264" t="s">
        <v>903</v>
      </c>
      <c r="C1129" s="265"/>
      <c r="D1129" s="265"/>
    </row>
    <row r="1130" spans="1:4">
      <c r="A1130" s="263">
        <v>2200512</v>
      </c>
      <c r="B1130" s="264" t="s">
        <v>904</v>
      </c>
      <c r="C1130" s="265"/>
      <c r="D1130" s="265"/>
    </row>
    <row r="1131" spans="1:4">
      <c r="A1131" s="263">
        <v>2200513</v>
      </c>
      <c r="B1131" s="264" t="s">
        <v>905</v>
      </c>
      <c r="C1131" s="265"/>
      <c r="D1131" s="265"/>
    </row>
    <row r="1132" spans="1:4">
      <c r="A1132" s="263">
        <v>2200514</v>
      </c>
      <c r="B1132" s="264" t="s">
        <v>906</v>
      </c>
      <c r="C1132" s="265"/>
      <c r="D1132" s="265"/>
    </row>
    <row r="1133" spans="1:4">
      <c r="A1133" s="263">
        <v>2200599</v>
      </c>
      <c r="B1133" s="264" t="s">
        <v>907</v>
      </c>
      <c r="C1133" s="265">
        <v>78</v>
      </c>
      <c r="D1133" s="265">
        <v>80</v>
      </c>
    </row>
    <row r="1134" spans="1:4">
      <c r="A1134" s="263">
        <v>22099</v>
      </c>
      <c r="B1134" s="264" t="s">
        <v>908</v>
      </c>
      <c r="C1134" s="265"/>
      <c r="D1134" s="265"/>
    </row>
    <row r="1135" spans="1:4">
      <c r="A1135" s="263">
        <v>221</v>
      </c>
      <c r="B1135" s="264" t="s">
        <v>909</v>
      </c>
      <c r="C1135" s="265">
        <f>SUM(C1136,C1147,C1151)</f>
        <v>7673</v>
      </c>
      <c r="D1135" s="265">
        <f>SUM(D1136,D1147,D1151)</f>
        <v>7730</v>
      </c>
    </row>
    <row r="1136" spans="1:4">
      <c r="A1136" s="263">
        <v>22101</v>
      </c>
      <c r="B1136" s="264" t="s">
        <v>910</v>
      </c>
      <c r="C1136" s="268">
        <f>SUM(C1137:C1146)</f>
        <v>7673</v>
      </c>
      <c r="D1136" s="268">
        <f>SUM(D1137:D1146)</f>
        <v>7730</v>
      </c>
    </row>
    <row r="1137" spans="1:4">
      <c r="A1137" s="263">
        <v>2210101</v>
      </c>
      <c r="B1137" s="264" t="s">
        <v>911</v>
      </c>
      <c r="C1137" s="265"/>
      <c r="D1137" s="265"/>
    </row>
    <row r="1138" spans="1:4">
      <c r="A1138" s="263">
        <v>2210102</v>
      </c>
      <c r="B1138" s="264" t="s">
        <v>912</v>
      </c>
      <c r="C1138" s="265"/>
      <c r="D1138" s="265"/>
    </row>
    <row r="1139" spans="1:4">
      <c r="A1139" s="263">
        <v>2210103</v>
      </c>
      <c r="B1139" s="264" t="s">
        <v>913</v>
      </c>
      <c r="C1139" s="265">
        <v>3001</v>
      </c>
      <c r="D1139" s="265">
        <v>3000</v>
      </c>
    </row>
    <row r="1140" spans="1:4">
      <c r="A1140" s="263">
        <v>2210104</v>
      </c>
      <c r="B1140" s="264" t="s">
        <v>914</v>
      </c>
      <c r="C1140" s="265"/>
      <c r="D1140" s="265"/>
    </row>
    <row r="1141" spans="1:4">
      <c r="A1141" s="263">
        <v>2210105</v>
      </c>
      <c r="B1141" s="264" t="s">
        <v>915</v>
      </c>
      <c r="C1141" s="265">
        <v>1277</v>
      </c>
      <c r="D1141" s="265">
        <v>1300</v>
      </c>
    </row>
    <row r="1142" spans="1:4">
      <c r="A1142" s="263">
        <v>2210106</v>
      </c>
      <c r="B1142" s="264" t="s">
        <v>916</v>
      </c>
      <c r="C1142" s="265"/>
      <c r="D1142" s="265"/>
    </row>
    <row r="1143" spans="1:4">
      <c r="A1143" s="263">
        <v>2210107</v>
      </c>
      <c r="B1143" s="264" t="s">
        <v>917</v>
      </c>
      <c r="C1143" s="265"/>
      <c r="D1143" s="265"/>
    </row>
    <row r="1144" spans="1:4">
      <c r="A1144" s="263">
        <v>2210108</v>
      </c>
      <c r="B1144" s="264" t="s">
        <v>918</v>
      </c>
      <c r="C1144" s="265">
        <v>3168</v>
      </c>
      <c r="D1144" s="265">
        <v>3200</v>
      </c>
    </row>
    <row r="1145" spans="1:4">
      <c r="A1145" s="263">
        <v>2210109</v>
      </c>
      <c r="B1145" s="264" t="s">
        <v>919</v>
      </c>
      <c r="C1145" s="265"/>
      <c r="D1145" s="265"/>
    </row>
    <row r="1146" spans="1:4">
      <c r="A1146" s="263">
        <v>2210199</v>
      </c>
      <c r="B1146" s="264" t="s">
        <v>920</v>
      </c>
      <c r="C1146" s="265">
        <v>227</v>
      </c>
      <c r="D1146" s="265">
        <v>230</v>
      </c>
    </row>
    <row r="1147" spans="1:4">
      <c r="A1147" s="263">
        <v>22102</v>
      </c>
      <c r="B1147" s="264" t="s">
        <v>921</v>
      </c>
      <c r="C1147" s="268">
        <f>SUM(C1148:C1150)</f>
        <v>0</v>
      </c>
      <c r="D1147" s="268">
        <f>SUM(D1148:D1150)</f>
        <v>0</v>
      </c>
    </row>
    <row r="1148" spans="1:4">
      <c r="A1148" s="263">
        <v>2210201</v>
      </c>
      <c r="B1148" s="264" t="s">
        <v>922</v>
      </c>
      <c r="C1148" s="265"/>
      <c r="D1148" s="265"/>
    </row>
    <row r="1149" spans="1:4">
      <c r="A1149" s="263">
        <v>2210202</v>
      </c>
      <c r="B1149" s="264" t="s">
        <v>923</v>
      </c>
      <c r="C1149" s="265"/>
      <c r="D1149" s="265"/>
    </row>
    <row r="1150" spans="1:4">
      <c r="A1150" s="263">
        <v>2210203</v>
      </c>
      <c r="B1150" s="264" t="s">
        <v>924</v>
      </c>
      <c r="C1150" s="265"/>
      <c r="D1150" s="265"/>
    </row>
    <row r="1151" spans="1:4">
      <c r="A1151" s="263">
        <v>22103</v>
      </c>
      <c r="B1151" s="264" t="s">
        <v>925</v>
      </c>
      <c r="C1151" s="268">
        <f>SUM(C1152:C1154)</f>
        <v>0</v>
      </c>
      <c r="D1151" s="268">
        <f>SUM(D1152:D1154)</f>
        <v>0</v>
      </c>
    </row>
    <row r="1152" spans="1:4">
      <c r="A1152" s="263">
        <v>2210301</v>
      </c>
      <c r="B1152" s="264" t="s">
        <v>926</v>
      </c>
      <c r="C1152" s="265"/>
      <c r="D1152" s="265"/>
    </row>
    <row r="1153" spans="1:4">
      <c r="A1153" s="263">
        <v>2210302</v>
      </c>
      <c r="B1153" s="264" t="s">
        <v>927</v>
      </c>
      <c r="C1153" s="265"/>
      <c r="D1153" s="265"/>
    </row>
    <row r="1154" spans="1:4">
      <c r="A1154" s="263">
        <v>2210399</v>
      </c>
      <c r="B1154" s="264" t="s">
        <v>928</v>
      </c>
      <c r="C1154" s="265"/>
      <c r="D1154" s="265"/>
    </row>
    <row r="1155" spans="1:4">
      <c r="A1155" s="263">
        <v>222</v>
      </c>
      <c r="B1155" s="264" t="s">
        <v>929</v>
      </c>
      <c r="C1155" s="265">
        <f>SUM(C1156,C1174,C1180,C1186)</f>
        <v>3965</v>
      </c>
      <c r="D1155" s="265">
        <f>SUM(D1156,D1174,D1180,D1186)</f>
        <v>4000</v>
      </c>
    </row>
    <row r="1156" spans="1:4">
      <c r="A1156" s="263">
        <v>22201</v>
      </c>
      <c r="B1156" s="264" t="s">
        <v>930</v>
      </c>
      <c r="C1156" s="268">
        <f>SUM(C1157:C1173)</f>
        <v>2608</v>
      </c>
      <c r="D1156" s="268">
        <f>SUM(D1157:D1173)</f>
        <v>2600</v>
      </c>
    </row>
    <row r="1157" spans="1:4">
      <c r="A1157" s="263">
        <v>2220101</v>
      </c>
      <c r="B1157" s="264" t="s">
        <v>47</v>
      </c>
      <c r="C1157" s="265"/>
      <c r="D1157" s="265"/>
    </row>
    <row r="1158" spans="1:4">
      <c r="A1158" s="263">
        <v>2220102</v>
      </c>
      <c r="B1158" s="264" t="s">
        <v>48</v>
      </c>
      <c r="C1158" s="265"/>
      <c r="D1158" s="265"/>
    </row>
    <row r="1159" spans="1:4">
      <c r="A1159" s="263">
        <v>2220103</v>
      </c>
      <c r="B1159" s="264" t="s">
        <v>49</v>
      </c>
      <c r="C1159" s="265"/>
      <c r="D1159" s="265"/>
    </row>
    <row r="1160" spans="1:4">
      <c r="A1160" s="263">
        <v>2220104</v>
      </c>
      <c r="B1160" s="264" t="s">
        <v>931</v>
      </c>
      <c r="C1160" s="265"/>
      <c r="D1160" s="265"/>
    </row>
    <row r="1161" spans="1:4">
      <c r="A1161" s="263">
        <v>2220105</v>
      </c>
      <c r="B1161" s="264" t="s">
        <v>932</v>
      </c>
      <c r="C1161" s="265"/>
      <c r="D1161" s="265"/>
    </row>
    <row r="1162" spans="1:4">
      <c r="A1162" s="263">
        <v>2220106</v>
      </c>
      <c r="B1162" s="264" t="s">
        <v>933</v>
      </c>
      <c r="C1162" s="265"/>
      <c r="D1162" s="265"/>
    </row>
    <row r="1163" spans="1:4">
      <c r="A1163" s="263">
        <v>2220107</v>
      </c>
      <c r="B1163" s="264" t="s">
        <v>934</v>
      </c>
      <c r="C1163" s="265"/>
      <c r="D1163" s="265"/>
    </row>
    <row r="1164" spans="1:4">
      <c r="A1164" s="263">
        <v>2220112</v>
      </c>
      <c r="B1164" s="264" t="s">
        <v>935</v>
      </c>
      <c r="C1164" s="265"/>
      <c r="D1164" s="265"/>
    </row>
    <row r="1165" spans="1:4">
      <c r="A1165" s="263">
        <v>2220113</v>
      </c>
      <c r="B1165" s="264" t="s">
        <v>936</v>
      </c>
      <c r="C1165" s="265"/>
      <c r="D1165" s="265"/>
    </row>
    <row r="1166" spans="1:4">
      <c r="A1166" s="263">
        <v>2220114</v>
      </c>
      <c r="B1166" s="264" t="s">
        <v>937</v>
      </c>
      <c r="C1166" s="265"/>
      <c r="D1166" s="265"/>
    </row>
    <row r="1167" spans="1:4">
      <c r="A1167" s="263">
        <v>2220115</v>
      </c>
      <c r="B1167" s="264" t="s">
        <v>938</v>
      </c>
      <c r="C1167" s="265">
        <v>105</v>
      </c>
      <c r="D1167" s="265">
        <v>100</v>
      </c>
    </row>
    <row r="1168" spans="1:4">
      <c r="A1168" s="263">
        <v>2220118</v>
      </c>
      <c r="B1168" s="264" t="s">
        <v>939</v>
      </c>
      <c r="C1168" s="265"/>
      <c r="D1168" s="265"/>
    </row>
    <row r="1169" spans="1:4">
      <c r="A1169" s="263">
        <v>2220119</v>
      </c>
      <c r="B1169" s="264" t="s">
        <v>940</v>
      </c>
      <c r="C1169" s="265"/>
      <c r="D1169" s="265"/>
    </row>
    <row r="1170" spans="1:4">
      <c r="A1170" s="263">
        <v>2220120</v>
      </c>
      <c r="B1170" s="264" t="s">
        <v>941</v>
      </c>
      <c r="C1170" s="265"/>
      <c r="D1170" s="265"/>
    </row>
    <row r="1171" spans="1:4">
      <c r="A1171" s="263">
        <v>2220121</v>
      </c>
      <c r="B1171" s="264" t="s">
        <v>942</v>
      </c>
      <c r="C1171" s="265"/>
      <c r="D1171" s="265"/>
    </row>
    <row r="1172" spans="1:4">
      <c r="A1172" s="263">
        <v>2220150</v>
      </c>
      <c r="B1172" s="264" t="s">
        <v>56</v>
      </c>
      <c r="C1172" s="265"/>
      <c r="D1172" s="265"/>
    </row>
    <row r="1173" spans="1:4">
      <c r="A1173" s="263">
        <v>2220199</v>
      </c>
      <c r="B1173" s="264" t="s">
        <v>943</v>
      </c>
      <c r="C1173" s="265">
        <v>2503</v>
      </c>
      <c r="D1173" s="265">
        <v>2500</v>
      </c>
    </row>
    <row r="1174" spans="1:4">
      <c r="A1174" s="263">
        <v>22203</v>
      </c>
      <c r="B1174" s="264" t="s">
        <v>944</v>
      </c>
      <c r="C1174" s="268">
        <f>SUM(C1175:C1179)</f>
        <v>0</v>
      </c>
      <c r="D1174" s="268">
        <f>SUM(D1175:D1179)</f>
        <v>0</v>
      </c>
    </row>
    <row r="1175" spans="1:4">
      <c r="A1175" s="263">
        <v>2220301</v>
      </c>
      <c r="B1175" s="264" t="s">
        <v>945</v>
      </c>
      <c r="C1175" s="265"/>
      <c r="D1175" s="265"/>
    </row>
    <row r="1176" spans="1:4">
      <c r="A1176" s="263">
        <v>2220303</v>
      </c>
      <c r="B1176" s="264" t="s">
        <v>946</v>
      </c>
      <c r="C1176" s="265"/>
      <c r="D1176" s="265"/>
    </row>
    <row r="1177" spans="1:4">
      <c r="A1177" s="263">
        <v>2220304</v>
      </c>
      <c r="B1177" s="264" t="s">
        <v>947</v>
      </c>
      <c r="C1177" s="265"/>
      <c r="D1177" s="265"/>
    </row>
    <row r="1178" spans="1:4">
      <c r="A1178" s="263">
        <v>2220305</v>
      </c>
      <c r="B1178" s="264" t="s">
        <v>948</v>
      </c>
      <c r="C1178" s="265"/>
      <c r="D1178" s="265"/>
    </row>
    <row r="1179" spans="1:4">
      <c r="A1179" s="263">
        <v>2220399</v>
      </c>
      <c r="B1179" s="264" t="s">
        <v>949</v>
      </c>
      <c r="C1179" s="265"/>
      <c r="D1179" s="265"/>
    </row>
    <row r="1180" spans="1:4">
      <c r="A1180" s="263">
        <v>22204</v>
      </c>
      <c r="B1180" s="264" t="s">
        <v>950</v>
      </c>
      <c r="C1180" s="268">
        <f>SUM(C1181:C1185)</f>
        <v>0</v>
      </c>
      <c r="D1180" s="268">
        <f>SUM(D1181:D1185)</f>
        <v>0</v>
      </c>
    </row>
    <row r="1181" spans="1:4">
      <c r="A1181" s="263">
        <v>2220401</v>
      </c>
      <c r="B1181" s="264" t="s">
        <v>951</v>
      </c>
      <c r="C1181" s="265"/>
      <c r="D1181" s="265"/>
    </row>
    <row r="1182" spans="1:4">
      <c r="A1182" s="263">
        <v>2220402</v>
      </c>
      <c r="B1182" s="264" t="s">
        <v>952</v>
      </c>
      <c r="C1182" s="265"/>
      <c r="D1182" s="265"/>
    </row>
    <row r="1183" spans="1:4">
      <c r="A1183" s="263">
        <v>2220403</v>
      </c>
      <c r="B1183" s="264" t="s">
        <v>953</v>
      </c>
      <c r="C1183" s="265"/>
      <c r="D1183" s="265"/>
    </row>
    <row r="1184" spans="1:4">
      <c r="A1184" s="263">
        <v>2220404</v>
      </c>
      <c r="B1184" s="264" t="s">
        <v>954</v>
      </c>
      <c r="C1184" s="265"/>
      <c r="D1184" s="265"/>
    </row>
    <row r="1185" spans="1:4">
      <c r="A1185" s="263">
        <v>2220499</v>
      </c>
      <c r="B1185" s="264" t="s">
        <v>955</v>
      </c>
      <c r="C1185" s="265"/>
      <c r="D1185" s="265"/>
    </row>
    <row r="1186" spans="1:4">
      <c r="A1186" s="263">
        <v>22205</v>
      </c>
      <c r="B1186" s="264" t="s">
        <v>956</v>
      </c>
      <c r="C1186" s="268">
        <f>SUM(C1187:C1198)</f>
        <v>1357</v>
      </c>
      <c r="D1186" s="268">
        <f>SUM(D1187:D1198)</f>
        <v>1400</v>
      </c>
    </row>
    <row r="1187" spans="1:4">
      <c r="A1187" s="263">
        <v>2220501</v>
      </c>
      <c r="B1187" s="264" t="s">
        <v>957</v>
      </c>
      <c r="C1187" s="265"/>
      <c r="D1187" s="265"/>
    </row>
    <row r="1188" spans="1:4">
      <c r="A1188" s="263">
        <v>2220502</v>
      </c>
      <c r="B1188" s="264" t="s">
        <v>958</v>
      </c>
      <c r="C1188" s="265"/>
      <c r="D1188" s="265"/>
    </row>
    <row r="1189" spans="1:4">
      <c r="A1189" s="263">
        <v>2220503</v>
      </c>
      <c r="B1189" s="264" t="s">
        <v>959</v>
      </c>
      <c r="C1189" s="265"/>
      <c r="D1189" s="265"/>
    </row>
    <row r="1190" spans="1:4">
      <c r="A1190" s="263">
        <v>2220504</v>
      </c>
      <c r="B1190" s="264" t="s">
        <v>960</v>
      </c>
      <c r="C1190" s="265"/>
      <c r="D1190" s="265"/>
    </row>
    <row r="1191" spans="1:4">
      <c r="A1191" s="263">
        <v>2220505</v>
      </c>
      <c r="B1191" s="264" t="s">
        <v>961</v>
      </c>
      <c r="C1191" s="265"/>
      <c r="D1191" s="265"/>
    </row>
    <row r="1192" spans="1:4">
      <c r="A1192" s="263">
        <v>2220506</v>
      </c>
      <c r="B1192" s="264" t="s">
        <v>962</v>
      </c>
      <c r="C1192" s="265"/>
      <c r="D1192" s="265"/>
    </row>
    <row r="1193" spans="1:4">
      <c r="A1193" s="263">
        <v>2220507</v>
      </c>
      <c r="B1193" s="264" t="s">
        <v>963</v>
      </c>
      <c r="C1193" s="265"/>
      <c r="D1193" s="265"/>
    </row>
    <row r="1194" spans="1:4">
      <c r="A1194" s="263">
        <v>2220508</v>
      </c>
      <c r="B1194" s="264" t="s">
        <v>964</v>
      </c>
      <c r="C1194" s="265"/>
      <c r="D1194" s="265"/>
    </row>
    <row r="1195" spans="1:4">
      <c r="A1195" s="263">
        <v>2220509</v>
      </c>
      <c r="B1195" s="264" t="s">
        <v>965</v>
      </c>
      <c r="C1195" s="265"/>
      <c r="D1195" s="265"/>
    </row>
    <row r="1196" spans="1:4">
      <c r="A1196" s="263">
        <v>2220510</v>
      </c>
      <c r="B1196" s="264" t="s">
        <v>966</v>
      </c>
      <c r="C1196" s="265"/>
      <c r="D1196" s="265"/>
    </row>
    <row r="1197" spans="1:4">
      <c r="A1197" s="263">
        <v>2220511</v>
      </c>
      <c r="B1197" s="264" t="s">
        <v>967</v>
      </c>
      <c r="C1197" s="265">
        <v>1357</v>
      </c>
      <c r="D1197" s="265">
        <v>1400</v>
      </c>
    </row>
    <row r="1198" spans="1:4">
      <c r="A1198" s="263">
        <v>2220599</v>
      </c>
      <c r="B1198" s="264" t="s">
        <v>968</v>
      </c>
      <c r="C1198" s="265"/>
      <c r="D1198" s="265"/>
    </row>
    <row r="1199" spans="1:4">
      <c r="A1199" s="263">
        <v>224</v>
      </c>
      <c r="B1199" s="264" t="s">
        <v>969</v>
      </c>
      <c r="C1199" s="265">
        <f>SUM(C1200,C1212,C1218,C1224,C1232,C1245,C1249,C1253)</f>
        <v>6761</v>
      </c>
      <c r="D1199" s="265">
        <f>SUM(D1200,D1212,D1218,D1224,D1232,D1245,D1249,D1253)</f>
        <v>6810</v>
      </c>
    </row>
    <row r="1200" spans="1:4">
      <c r="A1200" s="263">
        <v>22401</v>
      </c>
      <c r="B1200" s="264" t="s">
        <v>970</v>
      </c>
      <c r="C1200" s="268">
        <f>SUM(C1201:C1211)</f>
        <v>1353</v>
      </c>
      <c r="D1200" s="268">
        <f>SUM(D1201:D1211)</f>
        <v>1360</v>
      </c>
    </row>
    <row r="1201" spans="1:4">
      <c r="A1201" s="263">
        <v>2240101</v>
      </c>
      <c r="B1201" s="264" t="s">
        <v>47</v>
      </c>
      <c r="C1201" s="265">
        <v>961</v>
      </c>
      <c r="D1201" s="265">
        <v>1000</v>
      </c>
    </row>
    <row r="1202" spans="1:4">
      <c r="A1202" s="263">
        <v>2240102</v>
      </c>
      <c r="B1202" s="264" t="s">
        <v>48</v>
      </c>
      <c r="C1202" s="265"/>
      <c r="D1202" s="265"/>
    </row>
    <row r="1203" spans="1:4">
      <c r="A1203" s="263">
        <v>2240103</v>
      </c>
      <c r="B1203" s="264" t="s">
        <v>49</v>
      </c>
      <c r="C1203" s="265"/>
      <c r="D1203" s="265"/>
    </row>
    <row r="1204" spans="1:4">
      <c r="A1204" s="263">
        <v>2240104</v>
      </c>
      <c r="B1204" s="264" t="s">
        <v>971</v>
      </c>
      <c r="C1204" s="265">
        <v>100</v>
      </c>
      <c r="D1204" s="265">
        <v>100</v>
      </c>
    </row>
    <row r="1205" spans="1:4">
      <c r="A1205" s="263">
        <v>2240105</v>
      </c>
      <c r="B1205" s="264" t="s">
        <v>972</v>
      </c>
      <c r="C1205" s="265"/>
      <c r="D1205" s="265"/>
    </row>
    <row r="1206" spans="1:4">
      <c r="A1206" s="263">
        <v>2240106</v>
      </c>
      <c r="B1206" s="264" t="s">
        <v>973</v>
      </c>
      <c r="C1206" s="265">
        <v>42</v>
      </c>
      <c r="D1206" s="265"/>
    </row>
    <row r="1207" spans="1:4">
      <c r="A1207" s="263">
        <v>2240107</v>
      </c>
      <c r="B1207" s="264" t="s">
        <v>974</v>
      </c>
      <c r="C1207" s="265"/>
      <c r="D1207" s="265"/>
    </row>
    <row r="1208" spans="1:4">
      <c r="A1208" s="263">
        <v>2240108</v>
      </c>
      <c r="B1208" s="264" t="s">
        <v>975</v>
      </c>
      <c r="C1208" s="265"/>
      <c r="D1208" s="265"/>
    </row>
    <row r="1209" spans="1:4">
      <c r="A1209" s="263">
        <v>2240109</v>
      </c>
      <c r="B1209" s="264" t="s">
        <v>976</v>
      </c>
      <c r="C1209" s="265"/>
      <c r="D1209" s="265"/>
    </row>
    <row r="1210" spans="1:4">
      <c r="A1210" s="263">
        <v>2240150</v>
      </c>
      <c r="B1210" s="264" t="s">
        <v>56</v>
      </c>
      <c r="C1210" s="265"/>
      <c r="D1210" s="265"/>
    </row>
    <row r="1211" spans="1:4">
      <c r="A1211" s="263">
        <v>2240199</v>
      </c>
      <c r="B1211" s="264" t="s">
        <v>977</v>
      </c>
      <c r="C1211" s="265">
        <v>250</v>
      </c>
      <c r="D1211" s="265">
        <v>260</v>
      </c>
    </row>
    <row r="1212" spans="1:4">
      <c r="A1212" s="263">
        <v>22402</v>
      </c>
      <c r="B1212" s="264" t="s">
        <v>978</v>
      </c>
      <c r="C1212" s="268">
        <f>SUM(C1213:C1217)</f>
        <v>1121</v>
      </c>
      <c r="D1212" s="268">
        <f>SUM(D1213:D1217)</f>
        <v>1150</v>
      </c>
    </row>
    <row r="1213" spans="1:4">
      <c r="A1213" s="263">
        <v>2240201</v>
      </c>
      <c r="B1213" s="264" t="s">
        <v>47</v>
      </c>
      <c r="C1213" s="265">
        <v>350</v>
      </c>
      <c r="D1213" s="265">
        <v>600</v>
      </c>
    </row>
    <row r="1214" spans="1:4">
      <c r="A1214" s="263">
        <v>2240202</v>
      </c>
      <c r="B1214" s="264" t="s">
        <v>48</v>
      </c>
      <c r="C1214" s="265">
        <v>200</v>
      </c>
      <c r="D1214" s="265"/>
    </row>
    <row r="1215" spans="1:4">
      <c r="A1215" s="263">
        <v>2240203</v>
      </c>
      <c r="B1215" s="264" t="s">
        <v>49</v>
      </c>
      <c r="C1215" s="265"/>
      <c r="D1215" s="265"/>
    </row>
    <row r="1216" spans="1:4">
      <c r="A1216" s="263">
        <v>2240204</v>
      </c>
      <c r="B1216" s="264" t="s">
        <v>979</v>
      </c>
      <c r="C1216" s="265">
        <v>20</v>
      </c>
      <c r="D1216" s="265">
        <v>50</v>
      </c>
    </row>
    <row r="1217" spans="1:4">
      <c r="A1217" s="263">
        <v>2240299</v>
      </c>
      <c r="B1217" s="264" t="s">
        <v>980</v>
      </c>
      <c r="C1217" s="265">
        <v>551</v>
      </c>
      <c r="D1217" s="265">
        <v>500</v>
      </c>
    </row>
    <row r="1218" spans="1:4">
      <c r="A1218" s="263">
        <v>22403</v>
      </c>
      <c r="B1218" s="264" t="s">
        <v>981</v>
      </c>
      <c r="C1218" s="268">
        <f>SUM(C1219:C1223)</f>
        <v>0</v>
      </c>
      <c r="D1218" s="268">
        <f>SUM(D1219:D1223)</f>
        <v>0</v>
      </c>
    </row>
    <row r="1219" spans="1:4">
      <c r="A1219" s="263">
        <v>2240301</v>
      </c>
      <c r="B1219" s="264" t="s">
        <v>47</v>
      </c>
      <c r="C1219" s="265"/>
      <c r="D1219" s="265"/>
    </row>
    <row r="1220" spans="1:4">
      <c r="A1220" s="263">
        <v>2240302</v>
      </c>
      <c r="B1220" s="264" t="s">
        <v>48</v>
      </c>
      <c r="C1220" s="265"/>
      <c r="D1220" s="265"/>
    </row>
    <row r="1221" spans="1:4">
      <c r="A1221" s="263">
        <v>2240303</v>
      </c>
      <c r="B1221" s="264" t="s">
        <v>49</v>
      </c>
      <c r="C1221" s="265"/>
      <c r="D1221" s="265"/>
    </row>
    <row r="1222" spans="1:4">
      <c r="A1222" s="263">
        <v>2240304</v>
      </c>
      <c r="B1222" s="264" t="s">
        <v>982</v>
      </c>
      <c r="C1222" s="265"/>
      <c r="D1222" s="265"/>
    </row>
    <row r="1223" spans="1:4">
      <c r="A1223" s="263">
        <v>2240399</v>
      </c>
      <c r="B1223" s="264" t="s">
        <v>983</v>
      </c>
      <c r="C1223" s="265"/>
      <c r="D1223" s="265"/>
    </row>
    <row r="1224" spans="1:4">
      <c r="A1224" s="263">
        <v>22404</v>
      </c>
      <c r="B1224" s="264" t="s">
        <v>984</v>
      </c>
      <c r="C1224" s="268">
        <f>SUM(C1225:C1231)</f>
        <v>0</v>
      </c>
      <c r="D1224" s="268">
        <f>SUM(D1225:D1231)</f>
        <v>0</v>
      </c>
    </row>
    <row r="1225" spans="1:4">
      <c r="A1225" s="263">
        <v>2240401</v>
      </c>
      <c r="B1225" s="264" t="s">
        <v>47</v>
      </c>
      <c r="C1225" s="265"/>
      <c r="D1225" s="265"/>
    </row>
    <row r="1226" spans="1:4">
      <c r="A1226" s="263">
        <v>2240402</v>
      </c>
      <c r="B1226" s="264" t="s">
        <v>48</v>
      </c>
      <c r="C1226" s="265"/>
      <c r="D1226" s="265"/>
    </row>
    <row r="1227" spans="1:4">
      <c r="A1227" s="263">
        <v>2240403</v>
      </c>
      <c r="B1227" s="264" t="s">
        <v>49</v>
      </c>
      <c r="C1227" s="265"/>
      <c r="D1227" s="265"/>
    </row>
    <row r="1228" spans="1:4">
      <c r="A1228" s="263">
        <v>2240404</v>
      </c>
      <c r="B1228" s="264" t="s">
        <v>985</v>
      </c>
      <c r="C1228" s="265"/>
      <c r="D1228" s="265"/>
    </row>
    <row r="1229" spans="1:4">
      <c r="A1229" s="263">
        <v>2240405</v>
      </c>
      <c r="B1229" s="264" t="s">
        <v>986</v>
      </c>
      <c r="C1229" s="265"/>
      <c r="D1229" s="265"/>
    </row>
    <row r="1230" spans="1:4">
      <c r="A1230" s="263">
        <v>2240450</v>
      </c>
      <c r="B1230" s="264" t="s">
        <v>56</v>
      </c>
      <c r="C1230" s="265"/>
      <c r="D1230" s="265"/>
    </row>
    <row r="1231" spans="1:4">
      <c r="A1231" s="263">
        <v>2240499</v>
      </c>
      <c r="B1231" s="264" t="s">
        <v>987</v>
      </c>
      <c r="C1231" s="265"/>
      <c r="D1231" s="265"/>
    </row>
    <row r="1232" spans="1:4">
      <c r="A1232" s="263">
        <v>22405</v>
      </c>
      <c r="B1232" s="264" t="s">
        <v>988</v>
      </c>
      <c r="C1232" s="268">
        <f>SUM(C1233:C1244)</f>
        <v>0</v>
      </c>
      <c r="D1232" s="268">
        <f>SUM(D1233:D1244)</f>
        <v>0</v>
      </c>
    </row>
    <row r="1233" spans="1:4">
      <c r="A1233" s="263">
        <v>2240501</v>
      </c>
      <c r="B1233" s="264" t="s">
        <v>47</v>
      </c>
      <c r="C1233" s="265"/>
      <c r="D1233" s="265"/>
    </row>
    <row r="1234" spans="1:4">
      <c r="A1234" s="263">
        <v>2240502</v>
      </c>
      <c r="B1234" s="264" t="s">
        <v>48</v>
      </c>
      <c r="C1234" s="265"/>
      <c r="D1234" s="265"/>
    </row>
    <row r="1235" spans="1:4">
      <c r="A1235" s="263">
        <v>2240503</v>
      </c>
      <c r="B1235" s="264" t="s">
        <v>49</v>
      </c>
      <c r="C1235" s="265"/>
      <c r="D1235" s="265"/>
    </row>
    <row r="1236" spans="1:4">
      <c r="A1236" s="263">
        <v>2240504</v>
      </c>
      <c r="B1236" s="264" t="s">
        <v>989</v>
      </c>
      <c r="C1236" s="265"/>
      <c r="D1236" s="265"/>
    </row>
    <row r="1237" spans="1:4">
      <c r="A1237" s="263">
        <v>2240505</v>
      </c>
      <c r="B1237" s="264" t="s">
        <v>990</v>
      </c>
      <c r="C1237" s="265"/>
      <c r="D1237" s="265"/>
    </row>
    <row r="1238" spans="1:4">
      <c r="A1238" s="263">
        <v>2240506</v>
      </c>
      <c r="B1238" s="264" t="s">
        <v>991</v>
      </c>
      <c r="C1238" s="265"/>
      <c r="D1238" s="265"/>
    </row>
    <row r="1239" spans="1:4">
      <c r="A1239" s="263">
        <v>2240507</v>
      </c>
      <c r="B1239" s="264" t="s">
        <v>992</v>
      </c>
      <c r="C1239" s="265"/>
      <c r="D1239" s="265"/>
    </row>
    <row r="1240" spans="1:4">
      <c r="A1240" s="263">
        <v>2240508</v>
      </c>
      <c r="B1240" s="264" t="s">
        <v>993</v>
      </c>
      <c r="C1240" s="265"/>
      <c r="D1240" s="265"/>
    </row>
    <row r="1241" spans="1:4">
      <c r="A1241" s="263">
        <v>2240509</v>
      </c>
      <c r="B1241" s="264" t="s">
        <v>994</v>
      </c>
      <c r="C1241" s="265"/>
      <c r="D1241" s="265"/>
    </row>
    <row r="1242" spans="1:4">
      <c r="A1242" s="263">
        <v>2240510</v>
      </c>
      <c r="B1242" s="264" t="s">
        <v>995</v>
      </c>
      <c r="C1242" s="265"/>
      <c r="D1242" s="265"/>
    </row>
    <row r="1243" spans="1:4">
      <c r="A1243" s="263">
        <v>2240550</v>
      </c>
      <c r="B1243" s="264" t="s">
        <v>996</v>
      </c>
      <c r="C1243" s="265"/>
      <c r="D1243" s="265"/>
    </row>
    <row r="1244" spans="1:4">
      <c r="A1244" s="263">
        <v>2240599</v>
      </c>
      <c r="B1244" s="264" t="s">
        <v>997</v>
      </c>
      <c r="C1244" s="265"/>
      <c r="D1244" s="265"/>
    </row>
    <row r="1245" spans="1:4">
      <c r="A1245" s="263">
        <v>22406</v>
      </c>
      <c r="B1245" s="264" t="s">
        <v>998</v>
      </c>
      <c r="C1245" s="268">
        <f>SUM(C1246:C1248)</f>
        <v>1375</v>
      </c>
      <c r="D1245" s="268">
        <f>SUM(D1246:D1248)</f>
        <v>1400</v>
      </c>
    </row>
    <row r="1246" spans="1:4">
      <c r="A1246" s="263">
        <v>2240601</v>
      </c>
      <c r="B1246" s="264" t="s">
        <v>999</v>
      </c>
      <c r="C1246" s="265">
        <v>973</v>
      </c>
      <c r="D1246" s="265">
        <v>1000</v>
      </c>
    </row>
    <row r="1247" spans="1:4">
      <c r="A1247" s="263">
        <v>2240602</v>
      </c>
      <c r="B1247" s="264" t="s">
        <v>1000</v>
      </c>
      <c r="C1247" s="265"/>
      <c r="D1247" s="265"/>
    </row>
    <row r="1248" spans="1:4">
      <c r="A1248" s="263">
        <v>2240699</v>
      </c>
      <c r="B1248" s="264" t="s">
        <v>1001</v>
      </c>
      <c r="C1248" s="265">
        <v>402</v>
      </c>
      <c r="D1248" s="265">
        <v>400</v>
      </c>
    </row>
    <row r="1249" spans="1:4">
      <c r="A1249" s="263">
        <v>22407</v>
      </c>
      <c r="B1249" s="264" t="s">
        <v>1002</v>
      </c>
      <c r="C1249" s="268">
        <f>SUM(C1250:C1252)</f>
        <v>2912</v>
      </c>
      <c r="D1249" s="268">
        <f>SUM(D1250:D1252)</f>
        <v>2900</v>
      </c>
    </row>
    <row r="1250" spans="1:4">
      <c r="A1250" s="263">
        <v>2240703</v>
      </c>
      <c r="B1250" s="264" t="s">
        <v>1003</v>
      </c>
      <c r="C1250" s="265">
        <v>1015</v>
      </c>
      <c r="D1250" s="265">
        <v>1000</v>
      </c>
    </row>
    <row r="1251" spans="1:4">
      <c r="A1251" s="263">
        <v>2240704</v>
      </c>
      <c r="B1251" s="264" t="s">
        <v>1004</v>
      </c>
      <c r="C1251" s="265">
        <v>103</v>
      </c>
      <c r="D1251" s="265">
        <v>100</v>
      </c>
    </row>
    <row r="1252" spans="1:4">
      <c r="A1252" s="263">
        <v>2240799</v>
      </c>
      <c r="B1252" s="264" t="s">
        <v>1005</v>
      </c>
      <c r="C1252" s="265">
        <v>1794</v>
      </c>
      <c r="D1252" s="265">
        <v>1800</v>
      </c>
    </row>
    <row r="1253" spans="1:4">
      <c r="A1253" s="263">
        <v>22499</v>
      </c>
      <c r="B1253" s="264" t="s">
        <v>1006</v>
      </c>
      <c r="C1253" s="265"/>
      <c r="D1253" s="265"/>
    </row>
    <row r="1254" spans="1:4">
      <c r="A1254" s="263">
        <v>227</v>
      </c>
      <c r="B1254" s="264" t="s">
        <v>1007</v>
      </c>
      <c r="C1254" s="265"/>
      <c r="D1254" s="265"/>
    </row>
    <row r="1255" spans="1:4">
      <c r="A1255" s="263">
        <v>232</v>
      </c>
      <c r="B1255" s="264" t="s">
        <v>1008</v>
      </c>
      <c r="C1255" s="265">
        <f>C1256</f>
        <v>8493</v>
      </c>
      <c r="D1255" s="265">
        <f>D1256</f>
        <v>13055</v>
      </c>
    </row>
    <row r="1256" spans="1:4">
      <c r="A1256" s="263">
        <v>23203</v>
      </c>
      <c r="B1256" s="264" t="s">
        <v>1009</v>
      </c>
      <c r="C1256" s="265">
        <f>SUM(C1257:C1260)</f>
        <v>8493</v>
      </c>
      <c r="D1256" s="265">
        <f>SUM(D1257:D1260)</f>
        <v>13055</v>
      </c>
    </row>
    <row r="1257" spans="1:4">
      <c r="A1257" s="263">
        <v>2320301</v>
      </c>
      <c r="B1257" s="264" t="s">
        <v>1010</v>
      </c>
      <c r="C1257" s="265">
        <v>8493</v>
      </c>
      <c r="D1257" s="265">
        <v>13055</v>
      </c>
    </row>
    <row r="1258" spans="1:4">
      <c r="A1258" s="263">
        <v>2320302</v>
      </c>
      <c r="B1258" s="264" t="s">
        <v>1011</v>
      </c>
      <c r="C1258" s="265"/>
      <c r="D1258" s="265"/>
    </row>
    <row r="1259" spans="1:4">
      <c r="A1259" s="263">
        <v>2320303</v>
      </c>
      <c r="B1259" s="264" t="s">
        <v>1012</v>
      </c>
      <c r="C1259" s="265"/>
      <c r="D1259" s="265"/>
    </row>
    <row r="1260" spans="1:4">
      <c r="A1260" s="263">
        <v>2320399</v>
      </c>
      <c r="B1260" s="264" t="s">
        <v>1013</v>
      </c>
      <c r="C1260" s="265"/>
      <c r="D1260" s="265"/>
    </row>
    <row r="1261" spans="1:4">
      <c r="A1261" s="263">
        <v>233</v>
      </c>
      <c r="B1261" s="264" t="s">
        <v>1014</v>
      </c>
      <c r="C1261" s="265">
        <f>C1262</f>
        <v>0</v>
      </c>
      <c r="D1261" s="265">
        <f>D1262</f>
        <v>0</v>
      </c>
    </row>
    <row r="1262" spans="1:4">
      <c r="A1262" s="263">
        <v>23303</v>
      </c>
      <c r="B1262" s="264" t="s">
        <v>1015</v>
      </c>
      <c r="C1262" s="265"/>
      <c r="D1262" s="265"/>
    </row>
    <row r="1263" spans="1:4">
      <c r="A1263" s="263">
        <v>229</v>
      </c>
      <c r="B1263" s="264" t="s">
        <v>1016</v>
      </c>
      <c r="C1263" s="265">
        <f>SUM(C1264:C1265)</f>
        <v>842</v>
      </c>
      <c r="D1263" s="265">
        <f>SUM(D1264:D1265)</f>
        <v>0</v>
      </c>
    </row>
    <row r="1264" spans="1:4">
      <c r="A1264" s="263">
        <v>22902</v>
      </c>
      <c r="B1264" s="264" t="s">
        <v>1017</v>
      </c>
      <c r="C1264" s="265"/>
      <c r="D1264" s="265"/>
    </row>
    <row r="1265" spans="1:4">
      <c r="A1265" s="263">
        <v>22999</v>
      </c>
      <c r="B1265" s="264" t="s">
        <v>871</v>
      </c>
      <c r="C1265" s="265">
        <v>842</v>
      </c>
      <c r="D1265" s="265"/>
    </row>
    <row r="1266" spans="1:4">
      <c r="A1266" s="263"/>
      <c r="B1266" s="274" t="s">
        <v>1018</v>
      </c>
      <c r="C1266" s="265">
        <f>SUM(C5,C234,C238,C250,C340,C391,C447,C504,C629,C699,C773,C792,C903,C967,C1031,C1051,C1081,C1091,C1135,C1155,C1199,C1254,C1255,C1261,C1263)</f>
        <v>702319</v>
      </c>
      <c r="D1266" s="265">
        <f>SUM(D5,D234,D238,D250,D340,D391,D447,D504,D629,D699,D773,D792,D903,D967,D1031,D1051,D1081,D1091,D1135,D1155,D1199,D1254,D1255,D1261,D1263)</f>
        <v>688577</v>
      </c>
    </row>
  </sheetData>
  <mergeCells count="2">
    <mergeCell ref="A1:D1"/>
    <mergeCell ref="A2:D2"/>
  </mergeCells>
  <pageMargins left="0.75" right="0.75" top="0.98" bottom="0.98" header="0.51" footer="0.51"/>
  <pageSetup paperSize="9" orientation="portrait" horizontalDpi="600" verticalDpi="600"/>
  <headerFooter alignWithMargins="0" scaleWithDoc="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opLeftCell="A4" workbookViewId="0">
      <selection activeCell="A4" sqref="A4:C29"/>
    </sheetView>
  </sheetViews>
  <sheetFormatPr defaultColWidth="8.75" defaultRowHeight="15.6" outlineLevelCol="2"/>
  <cols>
    <col min="1" max="1" width="8.75" style="74"/>
    <col min="2" max="2" width="43.75" customWidth="1"/>
    <col min="3" max="3" width="31.875" customWidth="1"/>
  </cols>
  <sheetData>
    <row r="1" spans="1:3">
      <c r="A1" s="243" t="s">
        <v>1019</v>
      </c>
      <c r="B1" s="244"/>
      <c r="C1" s="244"/>
    </row>
    <row r="2" ht="22.2" spans="1:3">
      <c r="A2" s="245" t="s">
        <v>1020</v>
      </c>
      <c r="B2" s="246"/>
      <c r="C2" s="246"/>
    </row>
    <row r="3" spans="2:3">
      <c r="B3" s="247" t="s">
        <v>1021</v>
      </c>
      <c r="C3" s="248" t="s">
        <v>2</v>
      </c>
    </row>
    <row r="4" spans="1:3">
      <c r="A4" s="249" t="s">
        <v>41</v>
      </c>
      <c r="B4" s="250" t="s">
        <v>1022</v>
      </c>
      <c r="C4" s="250" t="s">
        <v>1023</v>
      </c>
    </row>
    <row r="5" spans="1:3">
      <c r="A5" s="251">
        <v>501</v>
      </c>
      <c r="B5" s="252" t="s">
        <v>1024</v>
      </c>
      <c r="C5" s="253">
        <f>SUM(C6:C9)</f>
        <v>207970</v>
      </c>
    </row>
    <row r="6" spans="1:3">
      <c r="A6" s="251">
        <v>50101</v>
      </c>
      <c r="B6" s="251" t="s">
        <v>1025</v>
      </c>
      <c r="C6" s="254">
        <v>61162</v>
      </c>
    </row>
    <row r="7" spans="1:3">
      <c r="A7" s="251">
        <v>50102</v>
      </c>
      <c r="B7" s="251" t="s">
        <v>1026</v>
      </c>
      <c r="C7" s="254">
        <v>54297</v>
      </c>
    </row>
    <row r="8" spans="1:3">
      <c r="A8" s="251">
        <v>50103</v>
      </c>
      <c r="B8" s="251" t="s">
        <v>1027</v>
      </c>
      <c r="C8" s="254">
        <v>8475</v>
      </c>
    </row>
    <row r="9" spans="1:3">
      <c r="A9" s="251">
        <v>50199</v>
      </c>
      <c r="B9" s="251" t="s">
        <v>1028</v>
      </c>
      <c r="C9" s="254">
        <v>84036</v>
      </c>
    </row>
    <row r="10" spans="1:3">
      <c r="A10" s="251">
        <v>502</v>
      </c>
      <c r="B10" s="252" t="s">
        <v>1029</v>
      </c>
      <c r="C10" s="253">
        <f>SUM(C11:C20)</f>
        <v>23690</v>
      </c>
    </row>
    <row r="11" spans="1:3">
      <c r="A11" s="251">
        <v>50201</v>
      </c>
      <c r="B11" s="251" t="s">
        <v>1030</v>
      </c>
      <c r="C11" s="255">
        <v>1470</v>
      </c>
    </row>
    <row r="12" spans="1:3">
      <c r="A12" s="251">
        <v>50202</v>
      </c>
      <c r="B12" s="251" t="s">
        <v>1031</v>
      </c>
      <c r="C12" s="255">
        <v>646</v>
      </c>
    </row>
    <row r="13" spans="1:3">
      <c r="A13" s="251">
        <v>50203</v>
      </c>
      <c r="B13" s="251" t="s">
        <v>1032</v>
      </c>
      <c r="C13" s="255">
        <v>613</v>
      </c>
    </row>
    <row r="14" spans="1:3">
      <c r="A14" s="251">
        <v>50204</v>
      </c>
      <c r="B14" s="251" t="s">
        <v>1033</v>
      </c>
      <c r="C14" s="255">
        <v>405</v>
      </c>
    </row>
    <row r="15" spans="1:3">
      <c r="A15" s="251">
        <v>50205</v>
      </c>
      <c r="B15" s="251" t="s">
        <v>1034</v>
      </c>
      <c r="C15" s="255">
        <v>3202</v>
      </c>
    </row>
    <row r="16" spans="1:3">
      <c r="A16" s="251">
        <v>50206</v>
      </c>
      <c r="B16" s="251" t="s">
        <v>1035</v>
      </c>
      <c r="C16" s="255">
        <v>705</v>
      </c>
    </row>
    <row r="17" spans="1:3">
      <c r="A17" s="251">
        <v>50207</v>
      </c>
      <c r="B17" s="251" t="s">
        <v>1036</v>
      </c>
      <c r="C17" s="255">
        <v>0</v>
      </c>
    </row>
    <row r="18" spans="1:3">
      <c r="A18" s="251">
        <v>50208</v>
      </c>
      <c r="B18" s="251" t="s">
        <v>1037</v>
      </c>
      <c r="C18" s="255">
        <v>1296</v>
      </c>
    </row>
    <row r="19" spans="1:3">
      <c r="A19" s="251">
        <v>50209</v>
      </c>
      <c r="B19" s="251" t="s">
        <v>1038</v>
      </c>
      <c r="C19" s="255">
        <v>772</v>
      </c>
    </row>
    <row r="20" spans="1:3">
      <c r="A20" s="251">
        <v>50299</v>
      </c>
      <c r="B20" s="251" t="s">
        <v>1039</v>
      </c>
      <c r="C20" s="255">
        <v>14581</v>
      </c>
    </row>
    <row r="21" spans="1:3">
      <c r="A21" s="251">
        <v>504</v>
      </c>
      <c r="B21" s="252" t="s">
        <v>1040</v>
      </c>
      <c r="C21" s="253">
        <v>0</v>
      </c>
    </row>
    <row r="22" spans="1:3">
      <c r="A22" s="251">
        <v>50403</v>
      </c>
      <c r="B22" s="252" t="s">
        <v>1041</v>
      </c>
      <c r="C22" s="255">
        <v>0</v>
      </c>
    </row>
    <row r="23" spans="1:3">
      <c r="A23" s="251">
        <v>509</v>
      </c>
      <c r="B23" s="252" t="s">
        <v>1042</v>
      </c>
      <c r="C23" s="253">
        <f>SUM(C24:C28)</f>
        <v>208184</v>
      </c>
    </row>
    <row r="24" spans="1:3">
      <c r="A24" s="251">
        <v>50901</v>
      </c>
      <c r="B24" s="251" t="s">
        <v>1043</v>
      </c>
      <c r="C24" s="255">
        <v>65462</v>
      </c>
    </row>
    <row r="25" spans="1:3">
      <c r="A25" s="251">
        <v>50902</v>
      </c>
      <c r="B25" s="251" t="s">
        <v>1044</v>
      </c>
      <c r="C25" s="255">
        <v>30251</v>
      </c>
    </row>
    <row r="26" spans="1:3">
      <c r="A26" s="251">
        <v>50903</v>
      </c>
      <c r="B26" s="251" t="s">
        <v>1045</v>
      </c>
      <c r="C26" s="255">
        <v>20951</v>
      </c>
    </row>
    <row r="27" spans="1:3">
      <c r="A27" s="251">
        <v>50905</v>
      </c>
      <c r="B27" s="251" t="s">
        <v>1046</v>
      </c>
      <c r="C27" s="255">
        <v>564</v>
      </c>
    </row>
    <row r="28" spans="1:3">
      <c r="A28" s="251">
        <v>50999</v>
      </c>
      <c r="B28" s="251" t="s">
        <v>1047</v>
      </c>
      <c r="C28" s="255">
        <v>90956</v>
      </c>
    </row>
    <row r="29" spans="1:3">
      <c r="A29" s="249"/>
      <c r="B29" s="256" t="s">
        <v>1048</v>
      </c>
      <c r="C29" s="253">
        <f>C5+C10+C23</f>
        <v>439844</v>
      </c>
    </row>
  </sheetData>
  <mergeCells count="2">
    <mergeCell ref="A1:C1"/>
    <mergeCell ref="A2:C2"/>
  </mergeCells>
  <printOptions horizontalCentered="1"/>
  <pageMargins left="0.75" right="0.75"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6"/>
  <sheetViews>
    <sheetView zoomScaleSheetLayoutView="60" workbookViewId="0">
      <selection activeCell="A1" sqref="A1:C1"/>
    </sheetView>
  </sheetViews>
  <sheetFormatPr defaultColWidth="8.75" defaultRowHeight="15.6" outlineLevelCol="3"/>
  <cols>
    <col min="1" max="1" width="16.2" style="104" customWidth="1"/>
    <col min="2" max="2" width="37.9" style="257" customWidth="1"/>
    <col min="3" max="3" width="25.3" style="257" customWidth="1"/>
    <col min="4" max="4" width="13.6" style="105" customWidth="1"/>
    <col min="5" max="6" width="9" style="105"/>
    <col min="7" max="7" width="11.625" style="105"/>
    <col min="8" max="32" width="9" style="105"/>
    <col min="33" max="16384" width="8.75" style="105"/>
  </cols>
  <sheetData>
    <row r="1" spans="1:3">
      <c r="A1" s="243" t="s">
        <v>1049</v>
      </c>
      <c r="B1" s="244"/>
      <c r="C1" s="244"/>
    </row>
    <row r="2" s="103" customFormat="1" ht="25.5" customHeight="1" spans="1:3">
      <c r="A2" s="258" t="s">
        <v>1050</v>
      </c>
      <c r="B2" s="259"/>
      <c r="C2" s="259"/>
    </row>
    <row r="3" ht="15.75" customHeight="1" spans="1:3">
      <c r="A3" s="225"/>
      <c r="B3" s="260"/>
      <c r="C3" s="261" t="s">
        <v>2</v>
      </c>
    </row>
    <row r="4" spans="1:4">
      <c r="A4" s="123" t="s">
        <v>41</v>
      </c>
      <c r="B4" s="123" t="s">
        <v>42</v>
      </c>
      <c r="C4" s="262" t="s">
        <v>43</v>
      </c>
      <c r="D4" s="25" t="s">
        <v>44</v>
      </c>
    </row>
    <row r="5" spans="1:4">
      <c r="A5" s="263">
        <v>201</v>
      </c>
      <c r="B5" s="264" t="s">
        <v>45</v>
      </c>
      <c r="C5" s="265">
        <f>SUM(C6,C18,C27,C38,C49,C60,C71,C79,C88,C101,C110,C121,C133,C140,C148,C154,C161,C168,C175,C182,C189,C197,C203,C209,C216,C231)</f>
        <v>76317</v>
      </c>
      <c r="D5" s="265">
        <f>SUM(D6,D18,D27,D38,D49,D60,D71,D79,D88,D101,D110,D121,D133,D140,D148,D154,D161,D168,D175,D182,D189,D197,D203,D209,D216,D231)</f>
        <v>72628</v>
      </c>
    </row>
    <row r="6" spans="1:4">
      <c r="A6" s="263">
        <v>20101</v>
      </c>
      <c r="B6" s="266" t="s">
        <v>46</v>
      </c>
      <c r="C6" s="265">
        <f>SUM(C7:C17)</f>
        <v>1668</v>
      </c>
      <c r="D6" s="265">
        <f>SUM(D7:D17)</f>
        <v>1675</v>
      </c>
    </row>
    <row r="7" spans="1:4">
      <c r="A7" s="263">
        <v>2010101</v>
      </c>
      <c r="B7" s="266" t="s">
        <v>47</v>
      </c>
      <c r="C7" s="265">
        <v>734</v>
      </c>
      <c r="D7" s="265">
        <v>740</v>
      </c>
    </row>
    <row r="8" spans="1:4">
      <c r="A8" s="263">
        <v>2010102</v>
      </c>
      <c r="B8" s="266" t="s">
        <v>48</v>
      </c>
      <c r="C8" s="265">
        <v>254</v>
      </c>
      <c r="D8" s="265">
        <v>260</v>
      </c>
    </row>
    <row r="9" spans="1:4">
      <c r="A9" s="263">
        <v>2010103</v>
      </c>
      <c r="B9" s="267" t="s">
        <v>49</v>
      </c>
      <c r="C9" s="265"/>
      <c r="D9" s="265"/>
    </row>
    <row r="10" spans="1:4">
      <c r="A10" s="263">
        <v>2010104</v>
      </c>
      <c r="B10" s="267" t="s">
        <v>50</v>
      </c>
      <c r="C10" s="265">
        <v>223</v>
      </c>
      <c r="D10" s="265">
        <v>220</v>
      </c>
    </row>
    <row r="11" spans="1:4">
      <c r="A11" s="263">
        <v>2010105</v>
      </c>
      <c r="B11" s="267" t="s">
        <v>51</v>
      </c>
      <c r="C11" s="265"/>
      <c r="D11" s="265"/>
    </row>
    <row r="12" spans="1:4">
      <c r="A12" s="263">
        <v>2010106</v>
      </c>
      <c r="B12" s="264" t="s">
        <v>52</v>
      </c>
      <c r="C12" s="265"/>
      <c r="D12" s="265"/>
    </row>
    <row r="13" spans="1:4">
      <c r="A13" s="263">
        <v>2010107</v>
      </c>
      <c r="B13" s="264" t="s">
        <v>53</v>
      </c>
      <c r="C13" s="265"/>
      <c r="D13" s="265"/>
    </row>
    <row r="14" spans="1:4">
      <c r="A14" s="263">
        <v>2010108</v>
      </c>
      <c r="B14" s="264" t="s">
        <v>54</v>
      </c>
      <c r="C14" s="265">
        <v>5</v>
      </c>
      <c r="D14" s="265">
        <v>5</v>
      </c>
    </row>
    <row r="15" spans="1:4">
      <c r="A15" s="263">
        <v>2010109</v>
      </c>
      <c r="B15" s="264" t="s">
        <v>55</v>
      </c>
      <c r="C15" s="265"/>
      <c r="D15" s="265"/>
    </row>
    <row r="16" spans="1:4">
      <c r="A16" s="263">
        <v>2010150</v>
      </c>
      <c r="B16" s="264" t="s">
        <v>56</v>
      </c>
      <c r="C16" s="265"/>
      <c r="D16" s="265"/>
    </row>
    <row r="17" spans="1:4">
      <c r="A17" s="263">
        <v>2010199</v>
      </c>
      <c r="B17" s="264" t="s">
        <v>57</v>
      </c>
      <c r="C17" s="265">
        <v>452</v>
      </c>
      <c r="D17" s="265">
        <v>450</v>
      </c>
    </row>
    <row r="18" spans="1:4">
      <c r="A18" s="263">
        <v>20102</v>
      </c>
      <c r="B18" s="266" t="s">
        <v>58</v>
      </c>
      <c r="C18" s="265">
        <f>SUM(C19:C26)</f>
        <v>1063</v>
      </c>
      <c r="D18" s="265">
        <f>SUM(D19:D26)</f>
        <v>1070</v>
      </c>
    </row>
    <row r="19" spans="1:4">
      <c r="A19" s="263">
        <v>2010201</v>
      </c>
      <c r="B19" s="266" t="s">
        <v>47</v>
      </c>
      <c r="C19" s="265">
        <v>548</v>
      </c>
      <c r="D19" s="265">
        <v>550</v>
      </c>
    </row>
    <row r="20" spans="1:4">
      <c r="A20" s="263">
        <v>2010202</v>
      </c>
      <c r="B20" s="266" t="s">
        <v>48</v>
      </c>
      <c r="C20" s="265">
        <v>85</v>
      </c>
      <c r="D20" s="265">
        <v>90</v>
      </c>
    </row>
    <row r="21" spans="1:4">
      <c r="A21" s="263">
        <v>2010203</v>
      </c>
      <c r="B21" s="267" t="s">
        <v>49</v>
      </c>
      <c r="C21" s="265"/>
      <c r="D21" s="265"/>
    </row>
    <row r="22" spans="1:4">
      <c r="A22" s="263">
        <v>2010204</v>
      </c>
      <c r="B22" s="267" t="s">
        <v>59</v>
      </c>
      <c r="C22" s="265">
        <v>192</v>
      </c>
      <c r="D22" s="265">
        <v>190</v>
      </c>
    </row>
    <row r="23" spans="1:4">
      <c r="A23" s="263">
        <v>2010205</v>
      </c>
      <c r="B23" s="267" t="s">
        <v>60</v>
      </c>
      <c r="C23" s="265"/>
      <c r="D23" s="265"/>
    </row>
    <row r="24" spans="1:4">
      <c r="A24" s="263">
        <v>2010206</v>
      </c>
      <c r="B24" s="267" t="s">
        <v>61</v>
      </c>
      <c r="C24" s="265"/>
      <c r="D24" s="265"/>
    </row>
    <row r="25" spans="1:4">
      <c r="A25" s="263">
        <v>2010250</v>
      </c>
      <c r="B25" s="267" t="s">
        <v>56</v>
      </c>
      <c r="C25" s="265"/>
      <c r="D25" s="265"/>
    </row>
    <row r="26" spans="1:4">
      <c r="A26" s="263">
        <v>2010299</v>
      </c>
      <c r="B26" s="267" t="s">
        <v>62</v>
      </c>
      <c r="C26" s="265">
        <v>238</v>
      </c>
      <c r="D26" s="265">
        <v>240</v>
      </c>
    </row>
    <row r="27" spans="1:4">
      <c r="A27" s="263">
        <v>20103</v>
      </c>
      <c r="B27" s="266" t="s">
        <v>63</v>
      </c>
      <c r="C27" s="265">
        <f>SUM(C28:C37)</f>
        <v>42251</v>
      </c>
      <c r="D27" s="265">
        <f>SUM(D28:D37)</f>
        <v>40644</v>
      </c>
    </row>
    <row r="28" spans="1:4">
      <c r="A28" s="263">
        <v>2010301</v>
      </c>
      <c r="B28" s="266" t="s">
        <v>47</v>
      </c>
      <c r="C28" s="265">
        <v>14675</v>
      </c>
      <c r="D28" s="265">
        <v>14680</v>
      </c>
    </row>
    <row r="29" spans="1:4">
      <c r="A29" s="263">
        <v>2010302</v>
      </c>
      <c r="B29" s="266" t="s">
        <v>48</v>
      </c>
      <c r="C29" s="265">
        <v>874</v>
      </c>
      <c r="D29" s="265">
        <v>880</v>
      </c>
    </row>
    <row r="30" spans="1:4">
      <c r="A30" s="263">
        <v>2010303</v>
      </c>
      <c r="B30" s="267" t="s">
        <v>49</v>
      </c>
      <c r="C30" s="265">
        <v>318</v>
      </c>
      <c r="D30" s="265">
        <v>320</v>
      </c>
    </row>
    <row r="31" spans="1:4">
      <c r="A31" s="263">
        <v>2010304</v>
      </c>
      <c r="B31" s="267" t="s">
        <v>64</v>
      </c>
      <c r="C31" s="265"/>
      <c r="D31" s="265"/>
    </row>
    <row r="32" spans="1:4">
      <c r="A32" s="263">
        <v>2010305</v>
      </c>
      <c r="B32" s="267" t="s">
        <v>65</v>
      </c>
      <c r="C32" s="265"/>
      <c r="D32" s="265"/>
    </row>
    <row r="33" spans="1:4">
      <c r="A33" s="263">
        <v>2010306</v>
      </c>
      <c r="B33" s="266" t="s">
        <v>66</v>
      </c>
      <c r="C33" s="265"/>
      <c r="D33" s="265"/>
    </row>
    <row r="34" spans="1:4">
      <c r="A34" s="263">
        <v>2010308</v>
      </c>
      <c r="B34" s="266" t="s">
        <v>67</v>
      </c>
      <c r="C34" s="265">
        <v>406</v>
      </c>
      <c r="D34" s="265">
        <v>410</v>
      </c>
    </row>
    <row r="35" spans="1:4">
      <c r="A35" s="263">
        <v>2010309</v>
      </c>
      <c r="B35" s="267" t="s">
        <v>68</v>
      </c>
      <c r="C35" s="265"/>
      <c r="D35" s="265"/>
    </row>
    <row r="36" spans="1:4">
      <c r="A36" s="263">
        <v>2010350</v>
      </c>
      <c r="B36" s="267" t="s">
        <v>56</v>
      </c>
      <c r="C36" s="265">
        <v>15899</v>
      </c>
      <c r="D36" s="265">
        <v>14354</v>
      </c>
    </row>
    <row r="37" spans="1:4">
      <c r="A37" s="263">
        <v>2010399</v>
      </c>
      <c r="B37" s="267" t="s">
        <v>69</v>
      </c>
      <c r="C37" s="265">
        <v>10079</v>
      </c>
      <c r="D37" s="265">
        <v>10000</v>
      </c>
    </row>
    <row r="38" spans="1:4">
      <c r="A38" s="263">
        <v>20104</v>
      </c>
      <c r="B38" s="266" t="s">
        <v>70</v>
      </c>
      <c r="C38" s="265">
        <f>SUM(C39:C48)</f>
        <v>3196</v>
      </c>
      <c r="D38" s="265">
        <f>SUM(D39:D48)</f>
        <v>3200</v>
      </c>
    </row>
    <row r="39" spans="1:4">
      <c r="A39" s="263">
        <v>2010401</v>
      </c>
      <c r="B39" s="266" t="s">
        <v>47</v>
      </c>
      <c r="C39" s="265">
        <v>740</v>
      </c>
      <c r="D39" s="265">
        <v>740</v>
      </c>
    </row>
    <row r="40" spans="1:4">
      <c r="A40" s="263">
        <v>2010402</v>
      </c>
      <c r="B40" s="266" t="s">
        <v>48</v>
      </c>
      <c r="C40" s="265">
        <v>110</v>
      </c>
      <c r="D40" s="265">
        <v>110</v>
      </c>
    </row>
    <row r="41" spans="1:4">
      <c r="A41" s="263">
        <v>2010403</v>
      </c>
      <c r="B41" s="267" t="s">
        <v>49</v>
      </c>
      <c r="C41" s="265">
        <v>105</v>
      </c>
      <c r="D41" s="265">
        <v>100</v>
      </c>
    </row>
    <row r="42" spans="1:4">
      <c r="A42" s="263">
        <v>2010404</v>
      </c>
      <c r="B42" s="267" t="s">
        <v>71</v>
      </c>
      <c r="C42" s="265"/>
      <c r="D42" s="265"/>
    </row>
    <row r="43" spans="1:4">
      <c r="A43" s="263">
        <v>2010405</v>
      </c>
      <c r="B43" s="267" t="s">
        <v>72</v>
      </c>
      <c r="C43" s="265"/>
      <c r="D43" s="265"/>
    </row>
    <row r="44" spans="1:4">
      <c r="A44" s="263">
        <v>2010406</v>
      </c>
      <c r="B44" s="266" t="s">
        <v>73</v>
      </c>
      <c r="C44" s="265"/>
      <c r="D44" s="265"/>
    </row>
    <row r="45" spans="1:4">
      <c r="A45" s="263">
        <v>2010407</v>
      </c>
      <c r="B45" s="266" t="s">
        <v>74</v>
      </c>
      <c r="C45" s="265"/>
      <c r="D45" s="265"/>
    </row>
    <row r="46" spans="1:4">
      <c r="A46" s="263">
        <v>2010408</v>
      </c>
      <c r="B46" s="266" t="s">
        <v>75</v>
      </c>
      <c r="C46" s="265"/>
      <c r="D46" s="265"/>
    </row>
    <row r="47" spans="1:4">
      <c r="A47" s="263">
        <v>2010450</v>
      </c>
      <c r="B47" s="266" t="s">
        <v>56</v>
      </c>
      <c r="C47" s="265"/>
      <c r="D47" s="265"/>
    </row>
    <row r="48" spans="1:4">
      <c r="A48" s="263">
        <v>2010499</v>
      </c>
      <c r="B48" s="267" t="s">
        <v>76</v>
      </c>
      <c r="C48" s="265">
        <v>2241</v>
      </c>
      <c r="D48" s="265">
        <v>2250</v>
      </c>
    </row>
    <row r="49" spans="1:4">
      <c r="A49" s="263">
        <v>20105</v>
      </c>
      <c r="B49" s="267" t="s">
        <v>77</v>
      </c>
      <c r="C49" s="265">
        <f>SUM(C50:C59)</f>
        <v>1513</v>
      </c>
      <c r="D49" s="265">
        <f>SUM(D50:D59)</f>
        <v>1510</v>
      </c>
    </row>
    <row r="50" spans="1:4">
      <c r="A50" s="263">
        <v>2010501</v>
      </c>
      <c r="B50" s="267" t="s">
        <v>47</v>
      </c>
      <c r="C50" s="265">
        <v>302</v>
      </c>
      <c r="D50" s="265">
        <v>300</v>
      </c>
    </row>
    <row r="51" spans="1:4">
      <c r="A51" s="263">
        <v>2010502</v>
      </c>
      <c r="B51" s="264" t="s">
        <v>48</v>
      </c>
      <c r="C51" s="265">
        <v>108</v>
      </c>
      <c r="D51" s="265">
        <v>100</v>
      </c>
    </row>
    <row r="52" spans="1:4">
      <c r="A52" s="263">
        <v>2010503</v>
      </c>
      <c r="B52" s="266" t="s">
        <v>49</v>
      </c>
      <c r="C52" s="265"/>
      <c r="D52" s="265"/>
    </row>
    <row r="53" spans="1:4">
      <c r="A53" s="263">
        <v>2010504</v>
      </c>
      <c r="B53" s="266" t="s">
        <v>78</v>
      </c>
      <c r="C53" s="265"/>
      <c r="D53" s="265"/>
    </row>
    <row r="54" spans="1:4">
      <c r="A54" s="263">
        <v>2010505</v>
      </c>
      <c r="B54" s="266" t="s">
        <v>79</v>
      </c>
      <c r="C54" s="265">
        <v>30</v>
      </c>
      <c r="D54" s="265">
        <v>30</v>
      </c>
    </row>
    <row r="55" spans="1:4">
      <c r="A55" s="263">
        <v>2010506</v>
      </c>
      <c r="B55" s="267" t="s">
        <v>80</v>
      </c>
      <c r="C55" s="265"/>
      <c r="D55" s="265"/>
    </row>
    <row r="56" spans="1:4">
      <c r="A56" s="263">
        <v>2010507</v>
      </c>
      <c r="B56" s="267" t="s">
        <v>81</v>
      </c>
      <c r="C56" s="265">
        <v>912</v>
      </c>
      <c r="D56" s="265">
        <v>910</v>
      </c>
    </row>
    <row r="57" spans="1:4">
      <c r="A57" s="263">
        <v>2010508</v>
      </c>
      <c r="B57" s="267" t="s">
        <v>82</v>
      </c>
      <c r="C57" s="265">
        <v>14</v>
      </c>
      <c r="D57" s="265">
        <v>20</v>
      </c>
    </row>
    <row r="58" spans="1:4">
      <c r="A58" s="263">
        <v>2010550</v>
      </c>
      <c r="B58" s="266" t="s">
        <v>56</v>
      </c>
      <c r="C58" s="265"/>
      <c r="D58" s="265"/>
    </row>
    <row r="59" spans="1:4">
      <c r="A59" s="263">
        <v>2010599</v>
      </c>
      <c r="B59" s="267" t="s">
        <v>83</v>
      </c>
      <c r="C59" s="265">
        <v>147</v>
      </c>
      <c r="D59" s="265">
        <v>150</v>
      </c>
    </row>
    <row r="60" spans="1:4">
      <c r="A60" s="263">
        <v>20106</v>
      </c>
      <c r="B60" s="266" t="s">
        <v>84</v>
      </c>
      <c r="C60" s="265">
        <f>SUM(C61:C70)</f>
        <v>1730</v>
      </c>
      <c r="D60" s="265">
        <f>SUM(D61:D70)</f>
        <v>1760</v>
      </c>
    </row>
    <row r="61" spans="1:4">
      <c r="A61" s="263">
        <v>2010601</v>
      </c>
      <c r="B61" s="267" t="s">
        <v>47</v>
      </c>
      <c r="C61" s="265">
        <v>1115</v>
      </c>
      <c r="D61" s="265">
        <v>1120</v>
      </c>
    </row>
    <row r="62" spans="1:4">
      <c r="A62" s="263">
        <v>2010602</v>
      </c>
      <c r="B62" s="264" t="s">
        <v>48</v>
      </c>
      <c r="C62" s="265">
        <v>237</v>
      </c>
      <c r="D62" s="265">
        <v>240</v>
      </c>
    </row>
    <row r="63" spans="1:4">
      <c r="A63" s="263">
        <v>2010603</v>
      </c>
      <c r="B63" s="264" t="s">
        <v>49</v>
      </c>
      <c r="C63" s="265"/>
      <c r="D63" s="265"/>
    </row>
    <row r="64" spans="1:4">
      <c r="A64" s="263">
        <v>2010604</v>
      </c>
      <c r="B64" s="264" t="s">
        <v>85</v>
      </c>
      <c r="C64" s="265"/>
      <c r="D64" s="265"/>
    </row>
    <row r="65" spans="1:4">
      <c r="A65" s="263">
        <v>2010605</v>
      </c>
      <c r="B65" s="264" t="s">
        <v>86</v>
      </c>
      <c r="C65" s="265"/>
      <c r="D65" s="265"/>
    </row>
    <row r="66" spans="1:4">
      <c r="A66" s="263">
        <v>2010606</v>
      </c>
      <c r="B66" s="264" t="s">
        <v>87</v>
      </c>
      <c r="C66" s="265"/>
      <c r="D66" s="265"/>
    </row>
    <row r="67" spans="1:4">
      <c r="A67" s="263">
        <v>2010607</v>
      </c>
      <c r="B67" s="266" t="s">
        <v>88</v>
      </c>
      <c r="C67" s="265"/>
      <c r="D67" s="265"/>
    </row>
    <row r="68" spans="1:4">
      <c r="A68" s="263">
        <v>2010608</v>
      </c>
      <c r="B68" s="267" t="s">
        <v>89</v>
      </c>
      <c r="C68" s="265"/>
      <c r="D68" s="265"/>
    </row>
    <row r="69" spans="1:4">
      <c r="A69" s="263">
        <v>2010650</v>
      </c>
      <c r="B69" s="267" t="s">
        <v>56</v>
      </c>
      <c r="C69" s="265"/>
      <c r="D69" s="265"/>
    </row>
    <row r="70" spans="1:4">
      <c r="A70" s="263">
        <v>2010699</v>
      </c>
      <c r="B70" s="267" t="s">
        <v>90</v>
      </c>
      <c r="C70" s="265">
        <v>378</v>
      </c>
      <c r="D70" s="265">
        <v>400</v>
      </c>
    </row>
    <row r="71" spans="1:4">
      <c r="A71" s="263">
        <v>20107</v>
      </c>
      <c r="B71" s="266" t="s">
        <v>91</v>
      </c>
      <c r="C71" s="268">
        <f>SUM(C72:C78)</f>
        <v>6345</v>
      </c>
      <c r="D71" s="268">
        <f>SUM(D72:D78)</f>
        <v>6350</v>
      </c>
    </row>
    <row r="72" spans="1:4">
      <c r="A72" s="263">
        <v>2010701</v>
      </c>
      <c r="B72" s="266" t="s">
        <v>47</v>
      </c>
      <c r="C72" s="265"/>
      <c r="D72" s="265"/>
    </row>
    <row r="73" spans="1:4">
      <c r="A73" s="263">
        <v>2010702</v>
      </c>
      <c r="B73" s="266" t="s">
        <v>48</v>
      </c>
      <c r="C73" s="265"/>
      <c r="D73" s="265"/>
    </row>
    <row r="74" spans="1:4">
      <c r="A74" s="263">
        <v>2010703</v>
      </c>
      <c r="B74" s="267" t="s">
        <v>49</v>
      </c>
      <c r="C74" s="265"/>
      <c r="D74" s="265"/>
    </row>
    <row r="75" spans="1:4">
      <c r="A75" s="263">
        <v>2010709</v>
      </c>
      <c r="B75" s="266" t="s">
        <v>88</v>
      </c>
      <c r="C75" s="265"/>
      <c r="D75" s="265"/>
    </row>
    <row r="76" spans="1:4">
      <c r="A76" s="263">
        <v>2010710</v>
      </c>
      <c r="B76" s="267" t="s">
        <v>92</v>
      </c>
      <c r="C76" s="265"/>
      <c r="D76" s="265"/>
    </row>
    <row r="77" spans="1:4">
      <c r="A77" s="263">
        <v>2010750</v>
      </c>
      <c r="B77" s="267" t="s">
        <v>56</v>
      </c>
      <c r="C77" s="265"/>
      <c r="D77" s="265"/>
    </row>
    <row r="78" spans="1:4">
      <c r="A78" s="263">
        <v>2010799</v>
      </c>
      <c r="B78" s="267" t="s">
        <v>93</v>
      </c>
      <c r="C78" s="265">
        <v>6345</v>
      </c>
      <c r="D78" s="265">
        <v>6350</v>
      </c>
    </row>
    <row r="79" spans="1:4">
      <c r="A79" s="263">
        <v>20108</v>
      </c>
      <c r="B79" s="267" t="s">
        <v>94</v>
      </c>
      <c r="C79" s="268">
        <f>SUM(C80:C87)</f>
        <v>660</v>
      </c>
      <c r="D79" s="268">
        <f>SUM(D80:D87)</f>
        <v>660</v>
      </c>
    </row>
    <row r="80" spans="1:4">
      <c r="A80" s="263">
        <v>2010801</v>
      </c>
      <c r="B80" s="266" t="s">
        <v>47</v>
      </c>
      <c r="C80" s="265">
        <v>549</v>
      </c>
      <c r="D80" s="265">
        <v>550</v>
      </c>
    </row>
    <row r="81" spans="1:4">
      <c r="A81" s="263">
        <v>2010802</v>
      </c>
      <c r="B81" s="266" t="s">
        <v>48</v>
      </c>
      <c r="C81" s="265">
        <v>11</v>
      </c>
      <c r="D81" s="265">
        <v>10</v>
      </c>
    </row>
    <row r="82" spans="1:4">
      <c r="A82" s="263">
        <v>2010803</v>
      </c>
      <c r="B82" s="266" t="s">
        <v>49</v>
      </c>
      <c r="C82" s="265"/>
      <c r="D82" s="265"/>
    </row>
    <row r="83" spans="1:4">
      <c r="A83" s="263">
        <v>2010804</v>
      </c>
      <c r="B83" s="267" t="s">
        <v>95</v>
      </c>
      <c r="C83" s="265"/>
      <c r="D83" s="265"/>
    </row>
    <row r="84" spans="1:4">
      <c r="A84" s="263">
        <v>2010805</v>
      </c>
      <c r="B84" s="267" t="s">
        <v>96</v>
      </c>
      <c r="C84" s="265"/>
      <c r="D84" s="265"/>
    </row>
    <row r="85" spans="1:4">
      <c r="A85" s="263">
        <v>2010806</v>
      </c>
      <c r="B85" s="267" t="s">
        <v>88</v>
      </c>
      <c r="C85" s="265"/>
      <c r="D85" s="265"/>
    </row>
    <row r="86" spans="1:4">
      <c r="A86" s="263">
        <v>2010850</v>
      </c>
      <c r="B86" s="267" t="s">
        <v>56</v>
      </c>
      <c r="C86" s="265"/>
      <c r="D86" s="265"/>
    </row>
    <row r="87" spans="1:4">
      <c r="A87" s="263">
        <v>2010899</v>
      </c>
      <c r="B87" s="264" t="s">
        <v>97</v>
      </c>
      <c r="C87" s="265">
        <v>100</v>
      </c>
      <c r="D87" s="265">
        <v>100</v>
      </c>
    </row>
    <row r="88" spans="1:4">
      <c r="A88" s="263">
        <v>20109</v>
      </c>
      <c r="B88" s="266" t="s">
        <v>98</v>
      </c>
      <c r="C88" s="268">
        <f>SUM(C89:C100)</f>
        <v>0</v>
      </c>
      <c r="D88" s="268">
        <f>SUM(D89:D100)</f>
        <v>0</v>
      </c>
    </row>
    <row r="89" spans="1:4">
      <c r="A89" s="263">
        <v>2010901</v>
      </c>
      <c r="B89" s="266" t="s">
        <v>47</v>
      </c>
      <c r="C89" s="265"/>
      <c r="D89" s="265"/>
    </row>
    <row r="90" spans="1:4">
      <c r="A90" s="263">
        <v>2010902</v>
      </c>
      <c r="B90" s="267" t="s">
        <v>48</v>
      </c>
      <c r="C90" s="265"/>
      <c r="D90" s="265"/>
    </row>
    <row r="91" spans="1:4">
      <c r="A91" s="263">
        <v>2010903</v>
      </c>
      <c r="B91" s="267" t="s">
        <v>49</v>
      </c>
      <c r="C91" s="265"/>
      <c r="D91" s="265"/>
    </row>
    <row r="92" spans="1:4">
      <c r="A92" s="263">
        <v>2010905</v>
      </c>
      <c r="B92" s="266" t="s">
        <v>99</v>
      </c>
      <c r="C92" s="265"/>
      <c r="D92" s="265"/>
    </row>
    <row r="93" spans="1:4">
      <c r="A93" s="263">
        <v>2010907</v>
      </c>
      <c r="B93" s="266" t="s">
        <v>100</v>
      </c>
      <c r="C93" s="265"/>
      <c r="D93" s="265"/>
    </row>
    <row r="94" spans="1:4">
      <c r="A94" s="263">
        <v>2010908</v>
      </c>
      <c r="B94" s="266" t="s">
        <v>88</v>
      </c>
      <c r="C94" s="265"/>
      <c r="D94" s="265"/>
    </row>
    <row r="95" spans="1:4">
      <c r="A95" s="263">
        <v>2010909</v>
      </c>
      <c r="B95" s="266" t="s">
        <v>101</v>
      </c>
      <c r="C95" s="265"/>
      <c r="D95" s="265"/>
    </row>
    <row r="96" spans="1:4">
      <c r="A96" s="263">
        <v>2010910</v>
      </c>
      <c r="B96" s="266" t="s">
        <v>102</v>
      </c>
      <c r="C96" s="265"/>
      <c r="D96" s="265"/>
    </row>
    <row r="97" spans="1:4">
      <c r="A97" s="263">
        <v>2010911</v>
      </c>
      <c r="B97" s="266" t="s">
        <v>103</v>
      </c>
      <c r="C97" s="265"/>
      <c r="D97" s="265"/>
    </row>
    <row r="98" spans="1:4">
      <c r="A98" s="263">
        <v>2010912</v>
      </c>
      <c r="B98" s="266" t="s">
        <v>104</v>
      </c>
      <c r="C98" s="265"/>
      <c r="D98" s="265"/>
    </row>
    <row r="99" spans="1:4">
      <c r="A99" s="263">
        <v>2010950</v>
      </c>
      <c r="B99" s="267" t="s">
        <v>56</v>
      </c>
      <c r="C99" s="265"/>
      <c r="D99" s="265"/>
    </row>
    <row r="100" spans="1:4">
      <c r="A100" s="263">
        <v>2010999</v>
      </c>
      <c r="B100" s="267" t="s">
        <v>105</v>
      </c>
      <c r="C100" s="265"/>
      <c r="D100" s="265"/>
    </row>
    <row r="101" spans="1:4">
      <c r="A101" s="263">
        <v>20111</v>
      </c>
      <c r="B101" s="264" t="s">
        <v>106</v>
      </c>
      <c r="C101" s="268">
        <f>SUM(C102:C109)</f>
        <v>3353</v>
      </c>
      <c r="D101" s="268">
        <f>SUM(D102:D109)</f>
        <v>3360</v>
      </c>
    </row>
    <row r="102" spans="1:4">
      <c r="A102" s="263">
        <v>2011101</v>
      </c>
      <c r="B102" s="266" t="s">
        <v>47</v>
      </c>
      <c r="C102" s="265">
        <v>1818</v>
      </c>
      <c r="D102" s="265">
        <v>1800</v>
      </c>
    </row>
    <row r="103" spans="1:4">
      <c r="A103" s="263">
        <v>2011102</v>
      </c>
      <c r="B103" s="266" t="s">
        <v>48</v>
      </c>
      <c r="C103" s="265">
        <v>500</v>
      </c>
      <c r="D103" s="265">
        <v>500</v>
      </c>
    </row>
    <row r="104" spans="1:4">
      <c r="A104" s="263">
        <v>2011103</v>
      </c>
      <c r="B104" s="266" t="s">
        <v>49</v>
      </c>
      <c r="C104" s="265"/>
      <c r="D104" s="265"/>
    </row>
    <row r="105" spans="1:4">
      <c r="A105" s="263">
        <v>2011104</v>
      </c>
      <c r="B105" s="267" t="s">
        <v>107</v>
      </c>
      <c r="C105" s="265">
        <v>400</v>
      </c>
      <c r="D105" s="265">
        <v>400</v>
      </c>
    </row>
    <row r="106" spans="1:4">
      <c r="A106" s="263">
        <v>2011105</v>
      </c>
      <c r="B106" s="267" t="s">
        <v>108</v>
      </c>
      <c r="C106" s="265"/>
      <c r="D106" s="265"/>
    </row>
    <row r="107" spans="1:4">
      <c r="A107" s="263">
        <v>2011106</v>
      </c>
      <c r="B107" s="267" t="s">
        <v>109</v>
      </c>
      <c r="C107" s="265">
        <v>60</v>
      </c>
      <c r="D107" s="265">
        <v>60</v>
      </c>
    </row>
    <row r="108" spans="1:4">
      <c r="A108" s="263">
        <v>2011150</v>
      </c>
      <c r="B108" s="266" t="s">
        <v>56</v>
      </c>
      <c r="C108" s="265"/>
      <c r="D108" s="265"/>
    </row>
    <row r="109" spans="1:4">
      <c r="A109" s="263">
        <v>2011199</v>
      </c>
      <c r="B109" s="266" t="s">
        <v>110</v>
      </c>
      <c r="C109" s="265">
        <v>575</v>
      </c>
      <c r="D109" s="265">
        <v>600</v>
      </c>
    </row>
    <row r="110" spans="1:4">
      <c r="A110" s="263">
        <v>20113</v>
      </c>
      <c r="B110" s="264" t="s">
        <v>111</v>
      </c>
      <c r="C110" s="268">
        <f>SUM(C111:C120)</f>
        <v>1129</v>
      </c>
      <c r="D110" s="268">
        <f>SUM(D111:D120)</f>
        <v>1130</v>
      </c>
    </row>
    <row r="111" spans="1:4">
      <c r="A111" s="263">
        <v>2011301</v>
      </c>
      <c r="B111" s="266" t="s">
        <v>47</v>
      </c>
      <c r="C111" s="265">
        <v>337</v>
      </c>
      <c r="D111" s="265">
        <v>340</v>
      </c>
    </row>
    <row r="112" spans="1:4">
      <c r="A112" s="263">
        <v>2011302</v>
      </c>
      <c r="B112" s="266" t="s">
        <v>48</v>
      </c>
      <c r="C112" s="265"/>
      <c r="D112" s="265"/>
    </row>
    <row r="113" spans="1:4">
      <c r="A113" s="263">
        <v>2011303</v>
      </c>
      <c r="B113" s="266" t="s">
        <v>49</v>
      </c>
      <c r="C113" s="265"/>
      <c r="D113" s="265"/>
    </row>
    <row r="114" spans="1:4">
      <c r="A114" s="263">
        <v>2011304</v>
      </c>
      <c r="B114" s="267" t="s">
        <v>112</v>
      </c>
      <c r="C114" s="265"/>
      <c r="D114" s="265"/>
    </row>
    <row r="115" spans="1:4">
      <c r="A115" s="263">
        <v>2011305</v>
      </c>
      <c r="B115" s="267" t="s">
        <v>113</v>
      </c>
      <c r="C115" s="265"/>
      <c r="D115" s="265"/>
    </row>
    <row r="116" spans="1:4">
      <c r="A116" s="263">
        <v>2011306</v>
      </c>
      <c r="B116" s="267" t="s">
        <v>114</v>
      </c>
      <c r="C116" s="265"/>
      <c r="D116" s="265"/>
    </row>
    <row r="117" spans="1:4">
      <c r="A117" s="263">
        <v>2011307</v>
      </c>
      <c r="B117" s="266" t="s">
        <v>115</v>
      </c>
      <c r="C117" s="265"/>
      <c r="D117" s="265"/>
    </row>
    <row r="118" spans="1:4">
      <c r="A118" s="263">
        <v>2011308</v>
      </c>
      <c r="B118" s="266" t="s">
        <v>116</v>
      </c>
      <c r="C118" s="265">
        <v>128</v>
      </c>
      <c r="D118" s="265">
        <v>130</v>
      </c>
    </row>
    <row r="119" spans="1:4">
      <c r="A119" s="263">
        <v>2011350</v>
      </c>
      <c r="B119" s="266" t="s">
        <v>56</v>
      </c>
      <c r="C119" s="265">
        <v>256</v>
      </c>
      <c r="D119" s="265">
        <v>260</v>
      </c>
    </row>
    <row r="120" spans="1:4">
      <c r="A120" s="263">
        <v>2011399</v>
      </c>
      <c r="B120" s="267" t="s">
        <v>117</v>
      </c>
      <c r="C120" s="265">
        <v>408</v>
      </c>
      <c r="D120" s="265">
        <v>400</v>
      </c>
    </row>
    <row r="121" spans="1:4">
      <c r="A121" s="263">
        <v>20114</v>
      </c>
      <c r="B121" s="267" t="s">
        <v>118</v>
      </c>
      <c r="C121" s="268">
        <f>SUM(C122:C132)</f>
        <v>50</v>
      </c>
      <c r="D121" s="268">
        <f>SUM(D122:D132)</f>
        <v>50</v>
      </c>
    </row>
    <row r="122" spans="1:4">
      <c r="A122" s="263">
        <v>2011401</v>
      </c>
      <c r="B122" s="267" t="s">
        <v>47</v>
      </c>
      <c r="C122" s="265"/>
      <c r="D122" s="265"/>
    </row>
    <row r="123" spans="1:4">
      <c r="A123" s="263">
        <v>2011402</v>
      </c>
      <c r="B123" s="264" t="s">
        <v>48</v>
      </c>
      <c r="C123" s="265"/>
      <c r="D123" s="265"/>
    </row>
    <row r="124" spans="1:4">
      <c r="A124" s="263">
        <v>2011403</v>
      </c>
      <c r="B124" s="266" t="s">
        <v>49</v>
      </c>
      <c r="C124" s="265"/>
      <c r="D124" s="265"/>
    </row>
    <row r="125" spans="1:4">
      <c r="A125" s="263">
        <v>2011404</v>
      </c>
      <c r="B125" s="266" t="s">
        <v>119</v>
      </c>
      <c r="C125" s="265"/>
      <c r="D125" s="265"/>
    </row>
    <row r="126" spans="1:4">
      <c r="A126" s="263">
        <v>2011405</v>
      </c>
      <c r="B126" s="266" t="s">
        <v>120</v>
      </c>
      <c r="C126" s="265">
        <v>30</v>
      </c>
      <c r="D126" s="265">
        <v>30</v>
      </c>
    </row>
    <row r="127" spans="1:4">
      <c r="A127" s="263">
        <v>2011408</v>
      </c>
      <c r="B127" s="267" t="s">
        <v>121</v>
      </c>
      <c r="C127" s="265"/>
      <c r="D127" s="265"/>
    </row>
    <row r="128" spans="1:4">
      <c r="A128" s="263">
        <v>2011409</v>
      </c>
      <c r="B128" s="266" t="s">
        <v>122</v>
      </c>
      <c r="C128" s="265"/>
      <c r="D128" s="265"/>
    </row>
    <row r="129" spans="1:4">
      <c r="A129" s="263">
        <v>2011410</v>
      </c>
      <c r="B129" s="266" t="s">
        <v>123</v>
      </c>
      <c r="C129" s="265"/>
      <c r="D129" s="265"/>
    </row>
    <row r="130" spans="1:4">
      <c r="A130" s="263">
        <v>2011411</v>
      </c>
      <c r="B130" s="266" t="s">
        <v>124</v>
      </c>
      <c r="C130" s="265"/>
      <c r="D130" s="265"/>
    </row>
    <row r="131" spans="1:4">
      <c r="A131" s="263">
        <v>2011450</v>
      </c>
      <c r="B131" s="266" t="s">
        <v>56</v>
      </c>
      <c r="C131" s="265"/>
      <c r="D131" s="265"/>
    </row>
    <row r="132" spans="1:4">
      <c r="A132" s="263">
        <v>2011499</v>
      </c>
      <c r="B132" s="266" t="s">
        <v>125</v>
      </c>
      <c r="C132" s="265">
        <v>20</v>
      </c>
      <c r="D132" s="265">
        <v>20</v>
      </c>
    </row>
    <row r="133" spans="1:4">
      <c r="A133" s="263">
        <v>20123</v>
      </c>
      <c r="B133" s="266" t="s">
        <v>126</v>
      </c>
      <c r="C133" s="268">
        <f>SUM(C134:C139)</f>
        <v>81</v>
      </c>
      <c r="D133" s="268">
        <f>SUM(D134:D139)</f>
        <v>80</v>
      </c>
    </row>
    <row r="134" spans="1:4">
      <c r="A134" s="263">
        <v>2012301</v>
      </c>
      <c r="B134" s="266" t="s">
        <v>47</v>
      </c>
      <c r="C134" s="265"/>
      <c r="D134" s="265"/>
    </row>
    <row r="135" spans="1:4">
      <c r="A135" s="263">
        <v>2012302</v>
      </c>
      <c r="B135" s="266" t="s">
        <v>48</v>
      </c>
      <c r="C135" s="265">
        <v>10</v>
      </c>
      <c r="D135" s="265">
        <v>10</v>
      </c>
    </row>
    <row r="136" spans="1:4">
      <c r="A136" s="263">
        <v>2012303</v>
      </c>
      <c r="B136" s="267" t="s">
        <v>49</v>
      </c>
      <c r="C136" s="265"/>
      <c r="D136" s="265"/>
    </row>
    <row r="137" spans="1:4">
      <c r="A137" s="263">
        <v>2012304</v>
      </c>
      <c r="B137" s="267" t="s">
        <v>127</v>
      </c>
      <c r="C137" s="265">
        <v>71</v>
      </c>
      <c r="D137" s="265">
        <v>70</v>
      </c>
    </row>
    <row r="138" spans="1:4">
      <c r="A138" s="263">
        <v>2012350</v>
      </c>
      <c r="B138" s="267" t="s">
        <v>56</v>
      </c>
      <c r="C138" s="265"/>
      <c r="D138" s="265"/>
    </row>
    <row r="139" spans="1:4">
      <c r="A139" s="263">
        <v>2012399</v>
      </c>
      <c r="B139" s="264" t="s">
        <v>128</v>
      </c>
      <c r="C139" s="265"/>
      <c r="D139" s="265"/>
    </row>
    <row r="140" spans="1:4">
      <c r="A140" s="263">
        <v>20125</v>
      </c>
      <c r="B140" s="266" t="s">
        <v>129</v>
      </c>
      <c r="C140" s="268">
        <f>SUM(C141:C147)</f>
        <v>3</v>
      </c>
      <c r="D140" s="268">
        <f>SUM(D141:D147)</f>
        <v>59</v>
      </c>
    </row>
    <row r="141" spans="1:4">
      <c r="A141" s="263">
        <v>2012501</v>
      </c>
      <c r="B141" s="266" t="s">
        <v>47</v>
      </c>
      <c r="C141" s="265">
        <v>3</v>
      </c>
      <c r="D141" s="265">
        <v>45</v>
      </c>
    </row>
    <row r="142" spans="1:4">
      <c r="A142" s="263">
        <v>2012502</v>
      </c>
      <c r="B142" s="267" t="s">
        <v>48</v>
      </c>
      <c r="C142" s="265"/>
      <c r="D142" s="265"/>
    </row>
    <row r="143" spans="1:4">
      <c r="A143" s="263">
        <v>2012503</v>
      </c>
      <c r="B143" s="267" t="s">
        <v>49</v>
      </c>
      <c r="C143" s="265"/>
      <c r="D143" s="265"/>
    </row>
    <row r="144" spans="1:4">
      <c r="A144" s="263">
        <v>2012504</v>
      </c>
      <c r="B144" s="267" t="s">
        <v>130</v>
      </c>
      <c r="C144" s="265"/>
      <c r="D144" s="265"/>
    </row>
    <row r="145" spans="1:4">
      <c r="A145" s="263">
        <v>2012505</v>
      </c>
      <c r="B145" s="264" t="s">
        <v>131</v>
      </c>
      <c r="C145" s="265"/>
      <c r="D145" s="265"/>
    </row>
    <row r="146" spans="1:4">
      <c r="A146" s="263">
        <v>2012550</v>
      </c>
      <c r="B146" s="266" t="s">
        <v>56</v>
      </c>
      <c r="C146" s="265"/>
      <c r="D146" s="265"/>
    </row>
    <row r="147" spans="1:4">
      <c r="A147" s="263">
        <v>2012599</v>
      </c>
      <c r="B147" s="266" t="s">
        <v>132</v>
      </c>
      <c r="C147" s="265"/>
      <c r="D147" s="265">
        <v>14</v>
      </c>
    </row>
    <row r="148" spans="1:4">
      <c r="A148" s="263">
        <v>20126</v>
      </c>
      <c r="B148" s="267" t="s">
        <v>133</v>
      </c>
      <c r="C148" s="268">
        <f>SUM(C149:C153)</f>
        <v>1453</v>
      </c>
      <c r="D148" s="268">
        <f>SUM(D149:D153)</f>
        <v>230</v>
      </c>
    </row>
    <row r="149" spans="1:4">
      <c r="A149" s="263">
        <v>2012601</v>
      </c>
      <c r="B149" s="267" t="s">
        <v>47</v>
      </c>
      <c r="C149" s="265">
        <v>90</v>
      </c>
      <c r="D149" s="265">
        <v>90</v>
      </c>
    </row>
    <row r="150" spans="1:4">
      <c r="A150" s="263">
        <v>2012602</v>
      </c>
      <c r="B150" s="267" t="s">
        <v>48</v>
      </c>
      <c r="C150" s="265">
        <v>35</v>
      </c>
      <c r="D150" s="265">
        <v>40</v>
      </c>
    </row>
    <row r="151" spans="1:4">
      <c r="A151" s="263">
        <v>2012603</v>
      </c>
      <c r="B151" s="266" t="s">
        <v>49</v>
      </c>
      <c r="C151" s="265"/>
      <c r="D151" s="265"/>
    </row>
    <row r="152" spans="1:4">
      <c r="A152" s="263">
        <v>2012604</v>
      </c>
      <c r="B152" s="266" t="s">
        <v>134</v>
      </c>
      <c r="C152" s="265">
        <v>1234</v>
      </c>
      <c r="D152" s="265"/>
    </row>
    <row r="153" spans="1:4">
      <c r="A153" s="263">
        <v>2012699</v>
      </c>
      <c r="B153" s="266" t="s">
        <v>135</v>
      </c>
      <c r="C153" s="265">
        <v>94</v>
      </c>
      <c r="D153" s="265">
        <v>100</v>
      </c>
    </row>
    <row r="154" spans="1:4">
      <c r="A154" s="263">
        <v>20128</v>
      </c>
      <c r="B154" s="267" t="s">
        <v>136</v>
      </c>
      <c r="C154" s="268">
        <f>SUM(C155:C160)</f>
        <v>106</v>
      </c>
      <c r="D154" s="268">
        <f>SUM(D155:D160)</f>
        <v>110</v>
      </c>
    </row>
    <row r="155" spans="1:4">
      <c r="A155" s="263">
        <v>2012801</v>
      </c>
      <c r="B155" s="267" t="s">
        <v>47</v>
      </c>
      <c r="C155" s="265">
        <v>52</v>
      </c>
      <c r="D155" s="265">
        <v>50</v>
      </c>
    </row>
    <row r="156" spans="1:4">
      <c r="A156" s="263">
        <v>2012802</v>
      </c>
      <c r="B156" s="267" t="s">
        <v>48</v>
      </c>
      <c r="C156" s="265">
        <v>16</v>
      </c>
      <c r="D156" s="265">
        <v>20</v>
      </c>
    </row>
    <row r="157" spans="1:4">
      <c r="A157" s="263">
        <v>2012803</v>
      </c>
      <c r="B157" s="264" t="s">
        <v>49</v>
      </c>
      <c r="C157" s="265"/>
      <c r="D157" s="265"/>
    </row>
    <row r="158" spans="1:4">
      <c r="A158" s="263">
        <v>2012804</v>
      </c>
      <c r="B158" s="266" t="s">
        <v>61</v>
      </c>
      <c r="C158" s="269"/>
      <c r="D158" s="269"/>
    </row>
    <row r="159" spans="1:4">
      <c r="A159" s="263">
        <v>2012850</v>
      </c>
      <c r="B159" s="266" t="s">
        <v>56</v>
      </c>
      <c r="C159" s="265"/>
      <c r="D159" s="265"/>
    </row>
    <row r="160" spans="1:4">
      <c r="A160" s="263">
        <v>2012899</v>
      </c>
      <c r="B160" s="266" t="s">
        <v>137</v>
      </c>
      <c r="C160" s="265">
        <v>38</v>
      </c>
      <c r="D160" s="265">
        <v>40</v>
      </c>
    </row>
    <row r="161" spans="1:4">
      <c r="A161" s="263">
        <v>20129</v>
      </c>
      <c r="B161" s="267" t="s">
        <v>138</v>
      </c>
      <c r="C161" s="268">
        <f>SUM(C162:C167)</f>
        <v>322</v>
      </c>
      <c r="D161" s="268">
        <f>SUM(D162:D167)</f>
        <v>330</v>
      </c>
    </row>
    <row r="162" spans="1:4">
      <c r="A162" s="263">
        <v>2012901</v>
      </c>
      <c r="B162" s="267" t="s">
        <v>47</v>
      </c>
      <c r="C162" s="265">
        <v>210</v>
      </c>
      <c r="D162" s="265">
        <v>220</v>
      </c>
    </row>
    <row r="163" spans="1:4">
      <c r="A163" s="263">
        <v>2012902</v>
      </c>
      <c r="B163" s="267" t="s">
        <v>48</v>
      </c>
      <c r="C163" s="265">
        <v>105</v>
      </c>
      <c r="D163" s="265">
        <v>100</v>
      </c>
    </row>
    <row r="164" spans="1:4">
      <c r="A164" s="263">
        <v>2012903</v>
      </c>
      <c r="B164" s="266" t="s">
        <v>49</v>
      </c>
      <c r="C164" s="265"/>
      <c r="D164" s="265"/>
    </row>
    <row r="165" spans="1:4">
      <c r="A165" s="263">
        <v>2012906</v>
      </c>
      <c r="B165" s="266" t="s">
        <v>139</v>
      </c>
      <c r="C165" s="265"/>
      <c r="D165" s="265"/>
    </row>
    <row r="166" spans="1:4">
      <c r="A166" s="263">
        <v>2012950</v>
      </c>
      <c r="B166" s="267" t="s">
        <v>56</v>
      </c>
      <c r="C166" s="265"/>
      <c r="D166" s="265"/>
    </row>
    <row r="167" spans="1:4">
      <c r="A167" s="263">
        <v>2012999</v>
      </c>
      <c r="B167" s="267" t="s">
        <v>140</v>
      </c>
      <c r="C167" s="265">
        <v>7</v>
      </c>
      <c r="D167" s="265">
        <v>10</v>
      </c>
    </row>
    <row r="168" spans="1:4">
      <c r="A168" s="263">
        <v>20131</v>
      </c>
      <c r="B168" s="267" t="s">
        <v>141</v>
      </c>
      <c r="C168" s="268">
        <f>SUM(C169:C174)</f>
        <v>3511</v>
      </c>
      <c r="D168" s="268">
        <f>SUM(D169:D174)</f>
        <v>2360</v>
      </c>
    </row>
    <row r="169" spans="1:4">
      <c r="A169" s="263">
        <v>2013101</v>
      </c>
      <c r="B169" s="267" t="s">
        <v>47</v>
      </c>
      <c r="C169" s="265">
        <v>1195</v>
      </c>
      <c r="D169" s="265"/>
    </row>
    <row r="170" spans="1:4">
      <c r="A170" s="263">
        <v>2013102</v>
      </c>
      <c r="B170" s="266" t="s">
        <v>48</v>
      </c>
      <c r="C170" s="265">
        <v>817</v>
      </c>
      <c r="D170" s="265">
        <v>820</v>
      </c>
    </row>
    <row r="171" spans="1:4">
      <c r="A171" s="263">
        <v>2013103</v>
      </c>
      <c r="B171" s="266" t="s">
        <v>49</v>
      </c>
      <c r="C171" s="265"/>
      <c r="D171" s="265"/>
    </row>
    <row r="172" spans="1:4">
      <c r="A172" s="263">
        <v>2013105</v>
      </c>
      <c r="B172" s="266" t="s">
        <v>142</v>
      </c>
      <c r="C172" s="265">
        <v>39</v>
      </c>
      <c r="D172" s="265">
        <v>40</v>
      </c>
    </row>
    <row r="173" spans="1:4">
      <c r="A173" s="263">
        <v>2013150</v>
      </c>
      <c r="B173" s="267" t="s">
        <v>56</v>
      </c>
      <c r="C173" s="265"/>
      <c r="D173" s="265"/>
    </row>
    <row r="174" spans="1:4">
      <c r="A174" s="263">
        <v>2013199</v>
      </c>
      <c r="B174" s="267" t="s">
        <v>143</v>
      </c>
      <c r="C174" s="265">
        <v>1460</v>
      </c>
      <c r="D174" s="265">
        <v>1500</v>
      </c>
    </row>
    <row r="175" spans="1:4">
      <c r="A175" s="263">
        <v>20132</v>
      </c>
      <c r="B175" s="267" t="s">
        <v>144</v>
      </c>
      <c r="C175" s="268">
        <f>SUM(C176:C181)</f>
        <v>1823</v>
      </c>
      <c r="D175" s="268">
        <f>SUM(D176:D181)</f>
        <v>1860</v>
      </c>
    </row>
    <row r="176" spans="1:4">
      <c r="A176" s="263">
        <v>2013201</v>
      </c>
      <c r="B176" s="266" t="s">
        <v>47</v>
      </c>
      <c r="C176" s="265">
        <v>676</v>
      </c>
      <c r="D176" s="265">
        <v>700</v>
      </c>
    </row>
    <row r="177" spans="1:4">
      <c r="A177" s="263">
        <v>2013202</v>
      </c>
      <c r="B177" s="266" t="s">
        <v>48</v>
      </c>
      <c r="C177" s="265">
        <v>258</v>
      </c>
      <c r="D177" s="265">
        <v>260</v>
      </c>
    </row>
    <row r="178" spans="1:4">
      <c r="A178" s="263">
        <v>2013203</v>
      </c>
      <c r="B178" s="266" t="s">
        <v>49</v>
      </c>
      <c r="C178" s="265"/>
      <c r="D178" s="265"/>
    </row>
    <row r="179" spans="1:4">
      <c r="A179" s="263">
        <v>2013204</v>
      </c>
      <c r="B179" s="266" t="s">
        <v>145</v>
      </c>
      <c r="C179" s="265">
        <v>70</v>
      </c>
      <c r="D179" s="265">
        <v>100</v>
      </c>
    </row>
    <row r="180" spans="1:4">
      <c r="A180" s="263">
        <v>2013250</v>
      </c>
      <c r="B180" s="266" t="s">
        <v>56</v>
      </c>
      <c r="C180" s="265"/>
      <c r="D180" s="265"/>
    </row>
    <row r="181" spans="1:4">
      <c r="A181" s="263">
        <v>2013299</v>
      </c>
      <c r="B181" s="267" t="s">
        <v>146</v>
      </c>
      <c r="C181" s="265">
        <v>819</v>
      </c>
      <c r="D181" s="265">
        <v>800</v>
      </c>
    </row>
    <row r="182" spans="1:4">
      <c r="A182" s="263">
        <v>20133</v>
      </c>
      <c r="B182" s="267" t="s">
        <v>147</v>
      </c>
      <c r="C182" s="268">
        <f>SUM(C183:C188)</f>
        <v>913</v>
      </c>
      <c r="D182" s="268">
        <f>SUM(D183:D188)</f>
        <v>920</v>
      </c>
    </row>
    <row r="183" spans="1:4">
      <c r="A183" s="263">
        <v>2013301</v>
      </c>
      <c r="B183" s="264" t="s">
        <v>47</v>
      </c>
      <c r="C183" s="265">
        <v>245</v>
      </c>
      <c r="D183" s="265">
        <v>260</v>
      </c>
    </row>
    <row r="184" spans="1:4">
      <c r="A184" s="263">
        <v>2013302</v>
      </c>
      <c r="B184" s="266" t="s">
        <v>48</v>
      </c>
      <c r="C184" s="265"/>
      <c r="D184" s="265"/>
    </row>
    <row r="185" spans="1:4">
      <c r="A185" s="263">
        <v>2013303</v>
      </c>
      <c r="B185" s="266" t="s">
        <v>49</v>
      </c>
      <c r="C185" s="265"/>
      <c r="D185" s="265"/>
    </row>
    <row r="186" spans="1:4">
      <c r="A186" s="263">
        <v>2013304</v>
      </c>
      <c r="B186" s="266" t="s">
        <v>148</v>
      </c>
      <c r="C186" s="265">
        <v>55</v>
      </c>
      <c r="D186" s="265">
        <v>60</v>
      </c>
    </row>
    <row r="187" spans="1:4">
      <c r="A187" s="263">
        <v>2013350</v>
      </c>
      <c r="B187" s="266" t="s">
        <v>56</v>
      </c>
      <c r="C187" s="265"/>
      <c r="D187" s="265"/>
    </row>
    <row r="188" spans="1:4">
      <c r="A188" s="263">
        <v>2013399</v>
      </c>
      <c r="B188" s="267" t="s">
        <v>149</v>
      </c>
      <c r="C188" s="265">
        <v>613</v>
      </c>
      <c r="D188" s="265">
        <v>600</v>
      </c>
    </row>
    <row r="189" spans="1:4">
      <c r="A189" s="263">
        <v>20134</v>
      </c>
      <c r="B189" s="267" t="s">
        <v>150</v>
      </c>
      <c r="C189" s="268">
        <f>SUM(C190:C196)</f>
        <v>406</v>
      </c>
      <c r="D189" s="268">
        <f>SUM(D190:D196)</f>
        <v>420</v>
      </c>
    </row>
    <row r="190" spans="1:4">
      <c r="A190" s="263">
        <v>2013401</v>
      </c>
      <c r="B190" s="267" t="s">
        <v>47</v>
      </c>
      <c r="C190" s="265">
        <v>141</v>
      </c>
      <c r="D190" s="265">
        <v>150</v>
      </c>
    </row>
    <row r="191" spans="1:4">
      <c r="A191" s="263">
        <v>2013402</v>
      </c>
      <c r="B191" s="266" t="s">
        <v>48</v>
      </c>
      <c r="C191" s="265">
        <v>147</v>
      </c>
      <c r="D191" s="265">
        <v>150</v>
      </c>
    </row>
    <row r="192" spans="1:4">
      <c r="A192" s="263">
        <v>2013403</v>
      </c>
      <c r="B192" s="266" t="s">
        <v>49</v>
      </c>
      <c r="C192" s="265">
        <v>28</v>
      </c>
      <c r="D192" s="265">
        <v>30</v>
      </c>
    </row>
    <row r="193" spans="1:4">
      <c r="A193" s="263">
        <v>2013404</v>
      </c>
      <c r="B193" s="266" t="s">
        <v>151</v>
      </c>
      <c r="C193" s="265">
        <v>30</v>
      </c>
      <c r="D193" s="265">
        <v>30</v>
      </c>
    </row>
    <row r="194" spans="1:4">
      <c r="A194" s="263">
        <v>2013405</v>
      </c>
      <c r="B194" s="266" t="s">
        <v>152</v>
      </c>
      <c r="C194" s="265">
        <v>23</v>
      </c>
      <c r="D194" s="265">
        <v>20</v>
      </c>
    </row>
    <row r="195" spans="1:4">
      <c r="A195" s="263">
        <v>2013450</v>
      </c>
      <c r="B195" s="266" t="s">
        <v>56</v>
      </c>
      <c r="C195" s="269"/>
      <c r="D195" s="269"/>
    </row>
    <row r="196" spans="1:4">
      <c r="A196" s="263">
        <v>2013499</v>
      </c>
      <c r="B196" s="267" t="s">
        <v>153</v>
      </c>
      <c r="C196" s="269">
        <v>37</v>
      </c>
      <c r="D196" s="269">
        <v>40</v>
      </c>
    </row>
    <row r="197" spans="1:4">
      <c r="A197" s="263">
        <v>20135</v>
      </c>
      <c r="B197" s="267" t="s">
        <v>154</v>
      </c>
      <c r="C197" s="268">
        <f>SUM(C198:C202)</f>
        <v>2</v>
      </c>
      <c r="D197" s="268">
        <f>SUM(D198:D202)</f>
        <v>0</v>
      </c>
    </row>
    <row r="198" spans="1:4">
      <c r="A198" s="263">
        <v>2013501</v>
      </c>
      <c r="B198" s="267" t="s">
        <v>47</v>
      </c>
      <c r="C198" s="265">
        <v>2</v>
      </c>
      <c r="D198" s="265"/>
    </row>
    <row r="199" spans="1:4">
      <c r="A199" s="263">
        <v>2013502</v>
      </c>
      <c r="B199" s="264" t="s">
        <v>48</v>
      </c>
      <c r="C199" s="265"/>
      <c r="D199" s="265"/>
    </row>
    <row r="200" spans="1:4">
      <c r="A200" s="263">
        <v>2013503</v>
      </c>
      <c r="B200" s="266" t="s">
        <v>49</v>
      </c>
      <c r="C200" s="270"/>
      <c r="D200" s="270"/>
    </row>
    <row r="201" spans="1:4">
      <c r="A201" s="263">
        <v>2013550</v>
      </c>
      <c r="B201" s="266" t="s">
        <v>56</v>
      </c>
      <c r="C201" s="270"/>
      <c r="D201" s="270"/>
    </row>
    <row r="202" spans="1:4">
      <c r="A202" s="263">
        <v>2013599</v>
      </c>
      <c r="B202" s="266" t="s">
        <v>155</v>
      </c>
      <c r="C202" s="270"/>
      <c r="D202" s="270"/>
    </row>
    <row r="203" spans="1:4">
      <c r="A203" s="263">
        <v>20136</v>
      </c>
      <c r="B203" s="267" t="s">
        <v>156</v>
      </c>
      <c r="C203" s="268">
        <f>SUM(C204:C208)</f>
        <v>27</v>
      </c>
      <c r="D203" s="268">
        <f>SUM(D204:D208)</f>
        <v>30</v>
      </c>
    </row>
    <row r="204" spans="1:4">
      <c r="A204" s="263">
        <v>2013601</v>
      </c>
      <c r="B204" s="267" t="s">
        <v>47</v>
      </c>
      <c r="C204" s="271"/>
      <c r="D204" s="271"/>
    </row>
    <row r="205" spans="1:4">
      <c r="A205" s="263">
        <v>2013602</v>
      </c>
      <c r="B205" s="267" t="s">
        <v>48</v>
      </c>
      <c r="C205" s="271">
        <v>27</v>
      </c>
      <c r="D205" s="271">
        <v>30</v>
      </c>
    </row>
    <row r="206" spans="1:4">
      <c r="A206" s="263">
        <v>2013603</v>
      </c>
      <c r="B206" s="266" t="s">
        <v>49</v>
      </c>
      <c r="C206" s="271"/>
      <c r="D206" s="271"/>
    </row>
    <row r="207" spans="1:4">
      <c r="A207" s="263">
        <v>2013650</v>
      </c>
      <c r="B207" s="266" t="s">
        <v>56</v>
      </c>
      <c r="C207" s="271"/>
      <c r="D207" s="271"/>
    </row>
    <row r="208" spans="1:4">
      <c r="A208" s="263">
        <v>2013699</v>
      </c>
      <c r="B208" s="266" t="s">
        <v>157</v>
      </c>
      <c r="C208" s="271"/>
      <c r="D208" s="271"/>
    </row>
    <row r="209" spans="1:4">
      <c r="A209" s="263">
        <v>20137</v>
      </c>
      <c r="B209" s="266" t="s">
        <v>158</v>
      </c>
      <c r="C209" s="268">
        <f>SUM(C210:C215)</f>
        <v>178</v>
      </c>
      <c r="D209" s="268">
        <f>SUM(D210:D215)</f>
        <v>250</v>
      </c>
    </row>
    <row r="210" spans="1:4">
      <c r="A210" s="263">
        <v>2013701</v>
      </c>
      <c r="B210" s="266" t="s">
        <v>47</v>
      </c>
      <c r="C210" s="271">
        <v>108</v>
      </c>
      <c r="D210" s="271">
        <v>120</v>
      </c>
    </row>
    <row r="211" spans="1:4">
      <c r="A211" s="263">
        <v>2013702</v>
      </c>
      <c r="B211" s="266" t="s">
        <v>48</v>
      </c>
      <c r="C211" s="271">
        <v>70</v>
      </c>
      <c r="D211" s="271"/>
    </row>
    <row r="212" spans="1:4">
      <c r="A212" s="263">
        <v>2013703</v>
      </c>
      <c r="B212" s="266" t="s">
        <v>49</v>
      </c>
      <c r="C212" s="270"/>
      <c r="D212" s="270"/>
    </row>
    <row r="213" spans="1:4">
      <c r="A213" s="263">
        <v>2013704</v>
      </c>
      <c r="B213" s="266" t="s">
        <v>159</v>
      </c>
      <c r="C213" s="270"/>
      <c r="D213" s="270"/>
    </row>
    <row r="214" spans="1:4">
      <c r="A214" s="263">
        <v>2013750</v>
      </c>
      <c r="B214" s="266" t="s">
        <v>56</v>
      </c>
      <c r="C214" s="270"/>
      <c r="D214" s="270"/>
    </row>
    <row r="215" spans="1:4">
      <c r="A215" s="263">
        <v>2013799</v>
      </c>
      <c r="B215" s="266" t="s">
        <v>160</v>
      </c>
      <c r="C215" s="270"/>
      <c r="D215" s="270">
        <v>130</v>
      </c>
    </row>
    <row r="216" spans="1:4">
      <c r="A216" s="263">
        <v>20138</v>
      </c>
      <c r="B216" s="266" t="s">
        <v>161</v>
      </c>
      <c r="C216" s="268">
        <f>SUM(C217:C230)</f>
        <v>4469</v>
      </c>
      <c r="D216" s="268">
        <f>SUM(D217:D230)</f>
        <v>4500</v>
      </c>
    </row>
    <row r="217" spans="1:4">
      <c r="A217" s="263">
        <v>2013801</v>
      </c>
      <c r="B217" s="266" t="s">
        <v>47</v>
      </c>
      <c r="C217" s="265">
        <v>2954</v>
      </c>
      <c r="D217" s="265">
        <v>2986</v>
      </c>
    </row>
    <row r="218" spans="1:4">
      <c r="A218" s="263">
        <v>2013802</v>
      </c>
      <c r="B218" s="266" t="s">
        <v>48</v>
      </c>
      <c r="C218" s="265">
        <v>174</v>
      </c>
      <c r="D218" s="265">
        <v>174</v>
      </c>
    </row>
    <row r="219" spans="1:4">
      <c r="A219" s="263">
        <v>2013803</v>
      </c>
      <c r="B219" s="266" t="s">
        <v>49</v>
      </c>
      <c r="C219" s="265"/>
      <c r="D219" s="265"/>
    </row>
    <row r="220" spans="1:4">
      <c r="A220" s="263">
        <v>2013804</v>
      </c>
      <c r="B220" s="266" t="s">
        <v>162</v>
      </c>
      <c r="C220" s="265"/>
      <c r="D220" s="265"/>
    </row>
    <row r="221" spans="1:4">
      <c r="A221" s="263">
        <v>2013805</v>
      </c>
      <c r="B221" s="266" t="s">
        <v>163</v>
      </c>
      <c r="C221" s="265"/>
      <c r="D221" s="265"/>
    </row>
    <row r="222" spans="1:4">
      <c r="A222" s="263">
        <v>2013808</v>
      </c>
      <c r="B222" s="266" t="s">
        <v>88</v>
      </c>
      <c r="C222" s="265"/>
      <c r="D222" s="265"/>
    </row>
    <row r="223" spans="1:4">
      <c r="A223" s="263">
        <v>2013810</v>
      </c>
      <c r="B223" s="266" t="s">
        <v>164</v>
      </c>
      <c r="C223" s="265"/>
      <c r="D223" s="265"/>
    </row>
    <row r="224" spans="1:4">
      <c r="A224" s="263">
        <v>2013812</v>
      </c>
      <c r="B224" s="266" t="s">
        <v>165</v>
      </c>
      <c r="C224" s="265">
        <v>2</v>
      </c>
      <c r="D224" s="265"/>
    </row>
    <row r="225" spans="1:4">
      <c r="A225" s="263">
        <v>2013813</v>
      </c>
      <c r="B225" s="266" t="s">
        <v>166</v>
      </c>
      <c r="C225" s="265"/>
      <c r="D225" s="265"/>
    </row>
    <row r="226" spans="1:4">
      <c r="A226" s="263">
        <v>2013814</v>
      </c>
      <c r="B226" s="266" t="s">
        <v>167</v>
      </c>
      <c r="C226" s="265"/>
      <c r="D226" s="265"/>
    </row>
    <row r="227" spans="1:4">
      <c r="A227" s="263">
        <v>2013815</v>
      </c>
      <c r="B227" s="266" t="s">
        <v>168</v>
      </c>
      <c r="C227" s="265"/>
      <c r="D227" s="265"/>
    </row>
    <row r="228" spans="1:4">
      <c r="A228" s="263">
        <v>2013816</v>
      </c>
      <c r="B228" s="266" t="s">
        <v>169</v>
      </c>
      <c r="C228" s="265">
        <v>17</v>
      </c>
      <c r="D228" s="265">
        <v>20</v>
      </c>
    </row>
    <row r="229" spans="1:4">
      <c r="A229" s="263">
        <v>2013850</v>
      </c>
      <c r="B229" s="266" t="s">
        <v>56</v>
      </c>
      <c r="C229" s="265">
        <v>316</v>
      </c>
      <c r="D229" s="265">
        <v>320</v>
      </c>
    </row>
    <row r="230" spans="1:4">
      <c r="A230" s="263">
        <v>2013899</v>
      </c>
      <c r="B230" s="266" t="s">
        <v>170</v>
      </c>
      <c r="C230" s="265">
        <v>1006</v>
      </c>
      <c r="D230" s="265">
        <v>1000</v>
      </c>
    </row>
    <row r="231" spans="1:4">
      <c r="A231" s="263">
        <v>20199</v>
      </c>
      <c r="B231" s="266" t="s">
        <v>171</v>
      </c>
      <c r="C231" s="268">
        <f>SUM(C232:C233)</f>
        <v>65</v>
      </c>
      <c r="D231" s="268">
        <f>SUM(D232:D233)</f>
        <v>70</v>
      </c>
    </row>
    <row r="232" spans="1:4">
      <c r="A232" s="263">
        <v>2019901</v>
      </c>
      <c r="B232" s="267" t="s">
        <v>172</v>
      </c>
      <c r="C232" s="265">
        <v>35</v>
      </c>
      <c r="D232" s="265">
        <v>20</v>
      </c>
    </row>
    <row r="233" spans="1:4">
      <c r="A233" s="263">
        <v>2019999</v>
      </c>
      <c r="B233" s="267" t="s">
        <v>173</v>
      </c>
      <c r="C233" s="265">
        <v>30</v>
      </c>
      <c r="D233" s="265">
        <v>50</v>
      </c>
    </row>
    <row r="234" spans="1:4">
      <c r="A234" s="263">
        <v>202</v>
      </c>
      <c r="B234" s="264" t="s">
        <v>174</v>
      </c>
      <c r="C234" s="265">
        <f>SUM(C235:C237)</f>
        <v>0</v>
      </c>
      <c r="D234" s="265">
        <f>SUM(D235:D237)</f>
        <v>0</v>
      </c>
    </row>
    <row r="235" spans="1:4">
      <c r="A235" s="263">
        <v>20205</v>
      </c>
      <c r="B235" s="266" t="s">
        <v>175</v>
      </c>
      <c r="C235" s="265"/>
      <c r="D235" s="265"/>
    </row>
    <row r="236" spans="1:4">
      <c r="A236" s="263">
        <v>20206</v>
      </c>
      <c r="B236" s="266" t="s">
        <v>176</v>
      </c>
      <c r="C236" s="265"/>
      <c r="D236" s="265"/>
    </row>
    <row r="237" spans="1:4">
      <c r="A237" s="263">
        <v>20299</v>
      </c>
      <c r="B237" s="266" t="s">
        <v>177</v>
      </c>
      <c r="C237" s="265"/>
      <c r="D237" s="265"/>
    </row>
    <row r="238" spans="1:4">
      <c r="A238" s="263">
        <v>203</v>
      </c>
      <c r="B238" s="264" t="s">
        <v>178</v>
      </c>
      <c r="C238" s="265">
        <f>SUM(C239,C249)</f>
        <v>3107</v>
      </c>
      <c r="D238" s="265">
        <f>SUM(D239,D249)</f>
        <v>1470</v>
      </c>
    </row>
    <row r="239" spans="1:4">
      <c r="A239" s="263">
        <v>20306</v>
      </c>
      <c r="B239" s="267" t="s">
        <v>179</v>
      </c>
      <c r="C239" s="265">
        <f>SUM(C240:C248)</f>
        <v>3057</v>
      </c>
      <c r="D239" s="265">
        <f>SUM(D240:D248)</f>
        <v>1420</v>
      </c>
    </row>
    <row r="240" spans="1:4">
      <c r="A240" s="263">
        <v>2030601</v>
      </c>
      <c r="B240" s="267" t="s">
        <v>180</v>
      </c>
      <c r="C240" s="265"/>
      <c r="D240" s="265"/>
    </row>
    <row r="241" spans="1:4">
      <c r="A241" s="263">
        <v>2030602</v>
      </c>
      <c r="B241" s="266" t="s">
        <v>181</v>
      </c>
      <c r="C241" s="265"/>
      <c r="D241" s="265"/>
    </row>
    <row r="242" spans="1:4">
      <c r="A242" s="263">
        <v>2030603</v>
      </c>
      <c r="B242" s="266" t="s">
        <v>182</v>
      </c>
      <c r="C242" s="265">
        <v>2837</v>
      </c>
      <c r="D242" s="265">
        <v>1200</v>
      </c>
    </row>
    <row r="243" spans="1:4">
      <c r="A243" s="263">
        <v>2030604</v>
      </c>
      <c r="B243" s="266" t="s">
        <v>183</v>
      </c>
      <c r="C243" s="265"/>
      <c r="D243" s="265"/>
    </row>
    <row r="244" spans="1:4">
      <c r="A244" s="263">
        <v>2030605</v>
      </c>
      <c r="B244" s="267" t="s">
        <v>184</v>
      </c>
      <c r="C244" s="265"/>
      <c r="D244" s="265"/>
    </row>
    <row r="245" spans="1:4">
      <c r="A245" s="263">
        <v>2030606</v>
      </c>
      <c r="B245" s="267" t="s">
        <v>185</v>
      </c>
      <c r="C245" s="265"/>
      <c r="D245" s="265"/>
    </row>
    <row r="246" spans="1:4">
      <c r="A246" s="263">
        <v>2030607</v>
      </c>
      <c r="B246" s="267" t="s">
        <v>186</v>
      </c>
      <c r="C246" s="265">
        <v>220</v>
      </c>
      <c r="D246" s="265">
        <v>220</v>
      </c>
    </row>
    <row r="247" spans="1:4">
      <c r="A247" s="263">
        <v>2030608</v>
      </c>
      <c r="B247" s="267" t="s">
        <v>187</v>
      </c>
      <c r="C247" s="265"/>
      <c r="D247" s="265"/>
    </row>
    <row r="248" spans="1:4">
      <c r="A248" s="263">
        <v>2030699</v>
      </c>
      <c r="B248" s="267" t="s">
        <v>188</v>
      </c>
      <c r="C248" s="265"/>
      <c r="D248" s="265"/>
    </row>
    <row r="249" spans="1:4">
      <c r="A249" s="263">
        <v>20399</v>
      </c>
      <c r="B249" s="267" t="s">
        <v>189</v>
      </c>
      <c r="C249" s="265">
        <v>50</v>
      </c>
      <c r="D249" s="265">
        <v>50</v>
      </c>
    </row>
    <row r="250" spans="1:4">
      <c r="A250" s="263">
        <v>204</v>
      </c>
      <c r="B250" s="264" t="s">
        <v>190</v>
      </c>
      <c r="C250" s="265">
        <f>SUM(C251,C254,C265,C272,C280,C289,C303,C313,C323,C331,C337)</f>
        <v>22048</v>
      </c>
      <c r="D250" s="265">
        <f>SUM(D251,D254,D265,D272,D280,D289,D303,D313,D323,D331,D337)</f>
        <v>22860</v>
      </c>
    </row>
    <row r="251" spans="1:4">
      <c r="A251" s="263">
        <v>20401</v>
      </c>
      <c r="B251" s="266" t="s">
        <v>191</v>
      </c>
      <c r="C251" s="268">
        <f>SUM(C252:C253)</f>
        <v>32</v>
      </c>
      <c r="D251" s="268">
        <f>SUM(D252:D253)</f>
        <v>32</v>
      </c>
    </row>
    <row r="252" spans="1:4">
      <c r="A252" s="263">
        <v>2040101</v>
      </c>
      <c r="B252" s="266" t="s">
        <v>192</v>
      </c>
      <c r="C252" s="265">
        <v>32</v>
      </c>
      <c r="D252" s="265">
        <v>32</v>
      </c>
    </row>
    <row r="253" spans="1:4">
      <c r="A253" s="263">
        <v>2040199</v>
      </c>
      <c r="B253" s="267" t="s">
        <v>193</v>
      </c>
      <c r="C253" s="265"/>
      <c r="D253" s="265"/>
    </row>
    <row r="254" spans="1:4">
      <c r="A254" s="263">
        <v>20402</v>
      </c>
      <c r="B254" s="267" t="s">
        <v>194</v>
      </c>
      <c r="C254" s="268">
        <f>SUM(C255:C264)</f>
        <v>19794</v>
      </c>
      <c r="D254" s="268">
        <f>SUM(D255:D264)</f>
        <v>20020</v>
      </c>
    </row>
    <row r="255" spans="1:4">
      <c r="A255" s="263">
        <v>2040201</v>
      </c>
      <c r="B255" s="267" t="s">
        <v>47</v>
      </c>
      <c r="C255" s="265">
        <v>8093</v>
      </c>
      <c r="D255" s="265">
        <v>8100</v>
      </c>
    </row>
    <row r="256" spans="1:4">
      <c r="A256" s="263">
        <v>2040202</v>
      </c>
      <c r="B256" s="267" t="s">
        <v>48</v>
      </c>
      <c r="C256" s="265">
        <v>2525</v>
      </c>
      <c r="D256" s="265">
        <v>2520</v>
      </c>
    </row>
    <row r="257" spans="1:4">
      <c r="A257" s="263">
        <v>2040203</v>
      </c>
      <c r="B257" s="267" t="s">
        <v>49</v>
      </c>
      <c r="C257" s="265"/>
      <c r="D257" s="265"/>
    </row>
    <row r="258" spans="1:4">
      <c r="A258" s="263">
        <v>2040219</v>
      </c>
      <c r="B258" s="267" t="s">
        <v>88</v>
      </c>
      <c r="C258" s="265">
        <v>500</v>
      </c>
      <c r="D258" s="265">
        <v>500</v>
      </c>
    </row>
    <row r="259" spans="1:4">
      <c r="A259" s="263">
        <v>2040220</v>
      </c>
      <c r="B259" s="267" t="s">
        <v>195</v>
      </c>
      <c r="C259" s="265">
        <v>7782</v>
      </c>
      <c r="D259" s="265">
        <v>8000</v>
      </c>
    </row>
    <row r="260" spans="1:4">
      <c r="A260" s="263">
        <v>2040221</v>
      </c>
      <c r="B260" s="267" t="s">
        <v>196</v>
      </c>
      <c r="C260" s="265">
        <v>50</v>
      </c>
      <c r="D260" s="265">
        <v>100</v>
      </c>
    </row>
    <row r="261" spans="1:4">
      <c r="A261" s="263">
        <v>2040222</v>
      </c>
      <c r="B261" s="267" t="s">
        <v>197</v>
      </c>
      <c r="C261" s="265"/>
      <c r="D261" s="265"/>
    </row>
    <row r="262" spans="1:4">
      <c r="A262" s="263">
        <v>2040223</v>
      </c>
      <c r="B262" s="267" t="s">
        <v>198</v>
      </c>
      <c r="C262" s="265"/>
      <c r="D262" s="265"/>
    </row>
    <row r="263" spans="1:4">
      <c r="A263" s="263">
        <v>2040250</v>
      </c>
      <c r="B263" s="267" t="s">
        <v>56</v>
      </c>
      <c r="C263" s="265"/>
      <c r="D263" s="265"/>
    </row>
    <row r="264" spans="1:4">
      <c r="A264" s="263">
        <v>2040299</v>
      </c>
      <c r="B264" s="267" t="s">
        <v>199</v>
      </c>
      <c r="C264" s="265">
        <v>844</v>
      </c>
      <c r="D264" s="265">
        <v>800</v>
      </c>
    </row>
    <row r="265" spans="1:4">
      <c r="A265" s="263">
        <v>20403</v>
      </c>
      <c r="B265" s="266" t="s">
        <v>200</v>
      </c>
      <c r="C265" s="268">
        <f>SUM(C266:C271)</f>
        <v>0</v>
      </c>
      <c r="D265" s="268">
        <f>SUM(D266:D271)</f>
        <v>0</v>
      </c>
    </row>
    <row r="266" spans="1:4">
      <c r="A266" s="263">
        <v>2040301</v>
      </c>
      <c r="B266" s="266" t="s">
        <v>47</v>
      </c>
      <c r="C266" s="265"/>
      <c r="D266" s="265"/>
    </row>
    <row r="267" spans="1:4">
      <c r="A267" s="263">
        <v>2040302</v>
      </c>
      <c r="B267" s="266" t="s">
        <v>48</v>
      </c>
      <c r="C267" s="265"/>
      <c r="D267" s="265"/>
    </row>
    <row r="268" spans="1:4">
      <c r="A268" s="263">
        <v>2040303</v>
      </c>
      <c r="B268" s="267" t="s">
        <v>49</v>
      </c>
      <c r="C268" s="265"/>
      <c r="D268" s="265"/>
    </row>
    <row r="269" spans="1:4">
      <c r="A269" s="263">
        <v>2040304</v>
      </c>
      <c r="B269" s="267" t="s">
        <v>201</v>
      </c>
      <c r="C269" s="265"/>
      <c r="D269" s="265"/>
    </row>
    <row r="270" spans="1:4">
      <c r="A270" s="263">
        <v>2040350</v>
      </c>
      <c r="B270" s="267" t="s">
        <v>56</v>
      </c>
      <c r="C270" s="265"/>
      <c r="D270" s="265"/>
    </row>
    <row r="271" spans="1:4">
      <c r="A271" s="263">
        <v>2040399</v>
      </c>
      <c r="B271" s="264" t="s">
        <v>202</v>
      </c>
      <c r="C271" s="265"/>
      <c r="D271" s="265"/>
    </row>
    <row r="272" spans="1:4">
      <c r="A272" s="263">
        <v>20404</v>
      </c>
      <c r="B272" s="266" t="s">
        <v>203</v>
      </c>
      <c r="C272" s="268">
        <f>SUM(C273:C279)</f>
        <v>195</v>
      </c>
      <c r="D272" s="268">
        <f>SUM(D273:D279)</f>
        <v>200</v>
      </c>
    </row>
    <row r="273" spans="1:4">
      <c r="A273" s="263">
        <v>2040401</v>
      </c>
      <c r="B273" s="266" t="s">
        <v>47</v>
      </c>
      <c r="C273" s="265"/>
      <c r="D273" s="265"/>
    </row>
    <row r="274" spans="1:4">
      <c r="A274" s="263">
        <v>2040402</v>
      </c>
      <c r="B274" s="266" t="s">
        <v>48</v>
      </c>
      <c r="C274" s="265"/>
      <c r="D274" s="265"/>
    </row>
    <row r="275" spans="1:4">
      <c r="A275" s="263">
        <v>2040403</v>
      </c>
      <c r="B275" s="267" t="s">
        <v>49</v>
      </c>
      <c r="C275" s="265"/>
      <c r="D275" s="265"/>
    </row>
    <row r="276" spans="1:4">
      <c r="A276" s="263">
        <v>2040409</v>
      </c>
      <c r="B276" s="267" t="s">
        <v>204</v>
      </c>
      <c r="C276" s="265"/>
      <c r="D276" s="265"/>
    </row>
    <row r="277" spans="1:4">
      <c r="A277" s="263">
        <v>2040410</v>
      </c>
      <c r="B277" s="267" t="s">
        <v>205</v>
      </c>
      <c r="C277" s="265"/>
      <c r="D277" s="265"/>
    </row>
    <row r="278" spans="1:4">
      <c r="A278" s="263">
        <v>2040450</v>
      </c>
      <c r="B278" s="267" t="s">
        <v>56</v>
      </c>
      <c r="C278" s="265"/>
      <c r="D278" s="265"/>
    </row>
    <row r="279" spans="1:4">
      <c r="A279" s="263">
        <v>2040499</v>
      </c>
      <c r="B279" s="267" t="s">
        <v>206</v>
      </c>
      <c r="C279" s="265">
        <v>195</v>
      </c>
      <c r="D279" s="265">
        <v>200</v>
      </c>
    </row>
    <row r="280" spans="1:4">
      <c r="A280" s="263">
        <v>20405</v>
      </c>
      <c r="B280" s="264" t="s">
        <v>207</v>
      </c>
      <c r="C280" s="268">
        <f>SUM(C281:C288)</f>
        <v>321</v>
      </c>
      <c r="D280" s="268">
        <f>SUM(D281:D288)</f>
        <v>320</v>
      </c>
    </row>
    <row r="281" spans="1:4">
      <c r="A281" s="263">
        <v>2040501</v>
      </c>
      <c r="B281" s="266" t="s">
        <v>47</v>
      </c>
      <c r="C281" s="265">
        <v>321</v>
      </c>
      <c r="D281" s="265">
        <v>320</v>
      </c>
    </row>
    <row r="282" spans="1:4">
      <c r="A282" s="263">
        <v>2040502</v>
      </c>
      <c r="B282" s="266" t="s">
        <v>48</v>
      </c>
      <c r="C282" s="265"/>
      <c r="D282" s="265"/>
    </row>
    <row r="283" spans="1:4">
      <c r="A283" s="263">
        <v>2040503</v>
      </c>
      <c r="B283" s="266" t="s">
        <v>49</v>
      </c>
      <c r="C283" s="265"/>
      <c r="D283" s="265"/>
    </row>
    <row r="284" spans="1:4">
      <c r="A284" s="263">
        <v>2040504</v>
      </c>
      <c r="B284" s="267" t="s">
        <v>208</v>
      </c>
      <c r="C284" s="265"/>
      <c r="D284" s="265"/>
    </row>
    <row r="285" spans="1:4">
      <c r="A285" s="263">
        <v>2040505</v>
      </c>
      <c r="B285" s="267" t="s">
        <v>209</v>
      </c>
      <c r="C285" s="265"/>
      <c r="D285" s="265"/>
    </row>
    <row r="286" spans="1:4">
      <c r="A286" s="263">
        <v>2040506</v>
      </c>
      <c r="B286" s="267" t="s">
        <v>210</v>
      </c>
      <c r="C286" s="265"/>
      <c r="D286" s="265"/>
    </row>
    <row r="287" spans="1:4">
      <c r="A287" s="263">
        <v>2040550</v>
      </c>
      <c r="B287" s="266" t="s">
        <v>56</v>
      </c>
      <c r="C287" s="265"/>
      <c r="D287" s="265"/>
    </row>
    <row r="288" spans="1:4">
      <c r="A288" s="263">
        <v>2040599</v>
      </c>
      <c r="B288" s="266" t="s">
        <v>211</v>
      </c>
      <c r="C288" s="265"/>
      <c r="D288" s="265"/>
    </row>
    <row r="289" spans="1:4">
      <c r="A289" s="263">
        <v>20406</v>
      </c>
      <c r="B289" s="266" t="s">
        <v>212</v>
      </c>
      <c r="C289" s="268">
        <f>SUM(C290:C302)</f>
        <v>1587</v>
      </c>
      <c r="D289" s="268">
        <f>SUM(D290:D302)</f>
        <v>1598</v>
      </c>
    </row>
    <row r="290" spans="1:4">
      <c r="A290" s="263">
        <v>2040601</v>
      </c>
      <c r="B290" s="267" t="s">
        <v>47</v>
      </c>
      <c r="C290" s="265">
        <v>1204</v>
      </c>
      <c r="D290" s="265">
        <v>1230</v>
      </c>
    </row>
    <row r="291" spans="1:4">
      <c r="A291" s="263">
        <v>2040602</v>
      </c>
      <c r="B291" s="267" t="s">
        <v>48</v>
      </c>
      <c r="C291" s="265">
        <v>341</v>
      </c>
      <c r="D291" s="265">
        <v>200</v>
      </c>
    </row>
    <row r="292" spans="1:4">
      <c r="A292" s="263">
        <v>2040603</v>
      </c>
      <c r="B292" s="267" t="s">
        <v>49</v>
      </c>
      <c r="C292" s="265"/>
      <c r="D292" s="265"/>
    </row>
    <row r="293" spans="1:4">
      <c r="A293" s="263">
        <v>2040604</v>
      </c>
      <c r="B293" s="264" t="s">
        <v>213</v>
      </c>
      <c r="C293" s="265"/>
      <c r="D293" s="265"/>
    </row>
    <row r="294" spans="1:4">
      <c r="A294" s="263">
        <v>2040605</v>
      </c>
      <c r="B294" s="266" t="s">
        <v>214</v>
      </c>
      <c r="C294" s="265"/>
      <c r="D294" s="265"/>
    </row>
    <row r="295" spans="1:4">
      <c r="A295" s="263">
        <v>2040606</v>
      </c>
      <c r="B295" s="266" t="s">
        <v>215</v>
      </c>
      <c r="C295" s="265"/>
      <c r="D295" s="265"/>
    </row>
    <row r="296" spans="1:4">
      <c r="A296" s="263">
        <v>2040607</v>
      </c>
      <c r="B296" s="266" t="s">
        <v>216</v>
      </c>
      <c r="C296" s="265">
        <v>34</v>
      </c>
      <c r="D296" s="265">
        <v>40</v>
      </c>
    </row>
    <row r="297" spans="1:4">
      <c r="A297" s="263">
        <v>2040608</v>
      </c>
      <c r="B297" s="267" t="s">
        <v>217</v>
      </c>
      <c r="C297" s="265"/>
      <c r="D297" s="265"/>
    </row>
    <row r="298" spans="1:4">
      <c r="A298" s="263">
        <v>2040610</v>
      </c>
      <c r="B298" s="267" t="s">
        <v>218</v>
      </c>
      <c r="C298" s="265"/>
      <c r="D298" s="265">
        <v>68</v>
      </c>
    </row>
    <row r="299" spans="1:4">
      <c r="A299" s="263">
        <v>2040612</v>
      </c>
      <c r="B299" s="267" t="s">
        <v>219</v>
      </c>
      <c r="C299" s="265"/>
      <c r="D299" s="265"/>
    </row>
    <row r="300" spans="1:4">
      <c r="A300" s="263">
        <v>2040613</v>
      </c>
      <c r="B300" s="267" t="s">
        <v>88</v>
      </c>
      <c r="C300" s="265"/>
      <c r="D300" s="265"/>
    </row>
    <row r="301" spans="1:4">
      <c r="A301" s="263">
        <v>2040650</v>
      </c>
      <c r="B301" s="267" t="s">
        <v>56</v>
      </c>
      <c r="C301" s="265"/>
      <c r="D301" s="265"/>
    </row>
    <row r="302" spans="1:4">
      <c r="A302" s="263">
        <v>2040699</v>
      </c>
      <c r="B302" s="266" t="s">
        <v>220</v>
      </c>
      <c r="C302" s="265">
        <v>8</v>
      </c>
      <c r="D302" s="265">
        <v>60</v>
      </c>
    </row>
    <row r="303" spans="1:4">
      <c r="A303" s="263">
        <v>20407</v>
      </c>
      <c r="B303" s="266" t="s">
        <v>221</v>
      </c>
      <c r="C303" s="268">
        <f>SUM(C304:C312)</f>
        <v>0</v>
      </c>
      <c r="D303" s="268">
        <f>SUM(D304:D312)</f>
        <v>0</v>
      </c>
    </row>
    <row r="304" spans="1:4">
      <c r="A304" s="263">
        <v>2040701</v>
      </c>
      <c r="B304" s="266" t="s">
        <v>47</v>
      </c>
      <c r="C304" s="265"/>
      <c r="D304" s="265"/>
    </row>
    <row r="305" spans="1:4">
      <c r="A305" s="263">
        <v>2040702</v>
      </c>
      <c r="B305" s="267" t="s">
        <v>48</v>
      </c>
      <c r="C305" s="265"/>
      <c r="D305" s="265"/>
    </row>
    <row r="306" spans="1:4">
      <c r="A306" s="263">
        <v>2040703</v>
      </c>
      <c r="B306" s="267" t="s">
        <v>49</v>
      </c>
      <c r="C306" s="265"/>
      <c r="D306" s="265"/>
    </row>
    <row r="307" spans="1:4">
      <c r="A307" s="263">
        <v>2040704</v>
      </c>
      <c r="B307" s="267" t="s">
        <v>222</v>
      </c>
      <c r="C307" s="265"/>
      <c r="D307" s="265"/>
    </row>
    <row r="308" spans="1:4">
      <c r="A308" s="263">
        <v>2040705</v>
      </c>
      <c r="B308" s="264" t="s">
        <v>223</v>
      </c>
      <c r="C308" s="265"/>
      <c r="D308" s="265"/>
    </row>
    <row r="309" spans="1:4">
      <c r="A309" s="263">
        <v>2040706</v>
      </c>
      <c r="B309" s="266" t="s">
        <v>224</v>
      </c>
      <c r="C309" s="265"/>
      <c r="D309" s="265"/>
    </row>
    <row r="310" spans="1:4">
      <c r="A310" s="263">
        <v>2040707</v>
      </c>
      <c r="B310" s="266" t="s">
        <v>88</v>
      </c>
      <c r="C310" s="265"/>
      <c r="D310" s="265"/>
    </row>
    <row r="311" spans="1:4">
      <c r="A311" s="263">
        <v>2040750</v>
      </c>
      <c r="B311" s="266" t="s">
        <v>56</v>
      </c>
      <c r="C311" s="265"/>
      <c r="D311" s="265"/>
    </row>
    <row r="312" spans="1:4">
      <c r="A312" s="263">
        <v>2040799</v>
      </c>
      <c r="B312" s="266" t="s">
        <v>225</v>
      </c>
      <c r="C312" s="265"/>
      <c r="D312" s="265"/>
    </row>
    <row r="313" spans="1:4">
      <c r="A313" s="263">
        <v>20408</v>
      </c>
      <c r="B313" s="267" t="s">
        <v>226</v>
      </c>
      <c r="C313" s="268">
        <f>SUM(C314:C322)</f>
        <v>12</v>
      </c>
      <c r="D313" s="268">
        <f>SUM(D314:D322)</f>
        <v>90</v>
      </c>
    </row>
    <row r="314" spans="1:4">
      <c r="A314" s="263">
        <v>2040801</v>
      </c>
      <c r="B314" s="267" t="s">
        <v>47</v>
      </c>
      <c r="C314" s="265"/>
      <c r="D314" s="265"/>
    </row>
    <row r="315" spans="1:4">
      <c r="A315" s="263">
        <v>2040802</v>
      </c>
      <c r="B315" s="267" t="s">
        <v>48</v>
      </c>
      <c r="C315" s="265"/>
      <c r="D315" s="265"/>
    </row>
    <row r="316" spans="1:4">
      <c r="A316" s="263">
        <v>2040803</v>
      </c>
      <c r="B316" s="266" t="s">
        <v>49</v>
      </c>
      <c r="C316" s="265"/>
      <c r="D316" s="265"/>
    </row>
    <row r="317" spans="1:4">
      <c r="A317" s="263">
        <v>2040804</v>
      </c>
      <c r="B317" s="266" t="s">
        <v>227</v>
      </c>
      <c r="C317" s="265">
        <v>12</v>
      </c>
      <c r="D317" s="265">
        <v>90</v>
      </c>
    </row>
    <row r="318" spans="1:4">
      <c r="A318" s="263">
        <v>2040805</v>
      </c>
      <c r="B318" s="266" t="s">
        <v>228</v>
      </c>
      <c r="C318" s="265"/>
      <c r="D318" s="265"/>
    </row>
    <row r="319" spans="1:4">
      <c r="A319" s="263">
        <v>2040806</v>
      </c>
      <c r="B319" s="267" t="s">
        <v>229</v>
      </c>
      <c r="C319" s="265"/>
      <c r="D319" s="265"/>
    </row>
    <row r="320" spans="1:4">
      <c r="A320" s="263">
        <v>2040807</v>
      </c>
      <c r="B320" s="267" t="s">
        <v>88</v>
      </c>
      <c r="C320" s="265"/>
      <c r="D320" s="265"/>
    </row>
    <row r="321" spans="1:4">
      <c r="A321" s="263">
        <v>2040850</v>
      </c>
      <c r="B321" s="267" t="s">
        <v>56</v>
      </c>
      <c r="C321" s="265"/>
      <c r="D321" s="265"/>
    </row>
    <row r="322" spans="1:4">
      <c r="A322" s="263">
        <v>2040899</v>
      </c>
      <c r="B322" s="267" t="s">
        <v>230</v>
      </c>
      <c r="C322" s="265"/>
      <c r="D322" s="265"/>
    </row>
    <row r="323" spans="1:4">
      <c r="A323" s="263">
        <v>20409</v>
      </c>
      <c r="B323" s="264" t="s">
        <v>231</v>
      </c>
      <c r="C323" s="268">
        <f>SUM(C324:C330)</f>
        <v>0</v>
      </c>
      <c r="D323" s="268">
        <f>SUM(D324:D330)</f>
        <v>0</v>
      </c>
    </row>
    <row r="324" spans="1:4">
      <c r="A324" s="263">
        <v>2040901</v>
      </c>
      <c r="B324" s="266" t="s">
        <v>47</v>
      </c>
      <c r="C324" s="265"/>
      <c r="D324" s="265"/>
    </row>
    <row r="325" spans="1:4">
      <c r="A325" s="263">
        <v>2040902</v>
      </c>
      <c r="B325" s="266" t="s">
        <v>48</v>
      </c>
      <c r="C325" s="265"/>
      <c r="D325" s="265"/>
    </row>
    <row r="326" spans="1:4">
      <c r="A326" s="263">
        <v>2040903</v>
      </c>
      <c r="B326" s="266" t="s">
        <v>49</v>
      </c>
      <c r="C326" s="265"/>
      <c r="D326" s="265"/>
    </row>
    <row r="327" spans="1:4">
      <c r="A327" s="263">
        <v>2040904</v>
      </c>
      <c r="B327" s="267" t="s">
        <v>232</v>
      </c>
      <c r="C327" s="265"/>
      <c r="D327" s="265"/>
    </row>
    <row r="328" spans="1:4">
      <c r="A328" s="263">
        <v>2040905</v>
      </c>
      <c r="B328" s="267" t="s">
        <v>233</v>
      </c>
      <c r="C328" s="265"/>
      <c r="D328" s="265"/>
    </row>
    <row r="329" spans="1:4">
      <c r="A329" s="263">
        <v>2040950</v>
      </c>
      <c r="B329" s="267" t="s">
        <v>56</v>
      </c>
      <c r="C329" s="265"/>
      <c r="D329" s="265"/>
    </row>
    <row r="330" spans="1:4">
      <c r="A330" s="263">
        <v>2040999</v>
      </c>
      <c r="B330" s="266" t="s">
        <v>234</v>
      </c>
      <c r="C330" s="265"/>
      <c r="D330" s="265"/>
    </row>
    <row r="331" spans="1:4">
      <c r="A331" s="263">
        <v>20410</v>
      </c>
      <c r="B331" s="266" t="s">
        <v>235</v>
      </c>
      <c r="C331" s="268">
        <f>SUM(C332:C336)</f>
        <v>0</v>
      </c>
      <c r="D331" s="268">
        <f>SUM(D332:D336)</f>
        <v>0</v>
      </c>
    </row>
    <row r="332" spans="1:4">
      <c r="A332" s="263">
        <v>2041001</v>
      </c>
      <c r="B332" s="266" t="s">
        <v>47</v>
      </c>
      <c r="C332" s="265"/>
      <c r="D332" s="265"/>
    </row>
    <row r="333" spans="1:4">
      <c r="A333" s="263">
        <v>2041002</v>
      </c>
      <c r="B333" s="267" t="s">
        <v>48</v>
      </c>
      <c r="C333" s="265"/>
      <c r="D333" s="265"/>
    </row>
    <row r="334" spans="1:4">
      <c r="A334" s="263">
        <v>2041006</v>
      </c>
      <c r="B334" s="266" t="s">
        <v>88</v>
      </c>
      <c r="C334" s="265"/>
      <c r="D334" s="265"/>
    </row>
    <row r="335" spans="1:4">
      <c r="A335" s="263">
        <v>2041007</v>
      </c>
      <c r="B335" s="267" t="s">
        <v>236</v>
      </c>
      <c r="C335" s="265"/>
      <c r="D335" s="265"/>
    </row>
    <row r="336" spans="1:4">
      <c r="A336" s="263">
        <v>2041099</v>
      </c>
      <c r="B336" s="266" t="s">
        <v>237</v>
      </c>
      <c r="C336" s="265"/>
      <c r="D336" s="265"/>
    </row>
    <row r="337" spans="1:4">
      <c r="A337" s="263">
        <v>20499</v>
      </c>
      <c r="B337" s="266" t="s">
        <v>238</v>
      </c>
      <c r="C337" s="268">
        <f>SUM(C338:C339)</f>
        <v>107</v>
      </c>
      <c r="D337" s="268">
        <f>SUM(D338:D339)</f>
        <v>600</v>
      </c>
    </row>
    <row r="338" spans="1:4">
      <c r="A338" s="263">
        <v>2049902</v>
      </c>
      <c r="B338" s="266" t="s">
        <v>239</v>
      </c>
      <c r="C338" s="265"/>
      <c r="D338" s="265"/>
    </row>
    <row r="339" spans="1:4">
      <c r="A339" s="263">
        <v>2049999</v>
      </c>
      <c r="B339" s="266" t="s">
        <v>240</v>
      </c>
      <c r="C339" s="265">
        <v>107</v>
      </c>
      <c r="D339" s="265">
        <v>600</v>
      </c>
    </row>
    <row r="340" spans="1:4">
      <c r="A340" s="263">
        <v>205</v>
      </c>
      <c r="B340" s="264" t="s">
        <v>241</v>
      </c>
      <c r="C340" s="265">
        <f>SUM(C341,C346,C353,C359,C365,C369,C373,C377,C383,C390)</f>
        <v>160540</v>
      </c>
      <c r="D340" s="265">
        <f>SUM(D341,D346,D353,D359,D365,D369,D373,D377,D383,D390)</f>
        <v>160970</v>
      </c>
    </row>
    <row r="341" spans="1:4">
      <c r="A341" s="263">
        <v>20501</v>
      </c>
      <c r="B341" s="267" t="s">
        <v>242</v>
      </c>
      <c r="C341" s="268">
        <f>SUM(C342:C345)</f>
        <v>2344</v>
      </c>
      <c r="D341" s="268">
        <v>2350</v>
      </c>
    </row>
    <row r="342" spans="1:4">
      <c r="A342" s="263">
        <v>2050101</v>
      </c>
      <c r="B342" s="266" t="s">
        <v>47</v>
      </c>
      <c r="C342" s="265">
        <v>1598</v>
      </c>
      <c r="D342" s="265">
        <v>1600</v>
      </c>
    </row>
    <row r="343" spans="1:4">
      <c r="A343" s="263">
        <v>2050102</v>
      </c>
      <c r="B343" s="266" t="s">
        <v>48</v>
      </c>
      <c r="C343" s="265">
        <v>249</v>
      </c>
      <c r="D343" s="265">
        <v>250</v>
      </c>
    </row>
    <row r="344" spans="1:4">
      <c r="A344" s="263">
        <v>2050103</v>
      </c>
      <c r="B344" s="266" t="s">
        <v>49</v>
      </c>
      <c r="C344" s="265"/>
      <c r="D344" s="265"/>
    </row>
    <row r="345" spans="1:4">
      <c r="A345" s="263">
        <v>2050199</v>
      </c>
      <c r="B345" s="267" t="s">
        <v>243</v>
      </c>
      <c r="C345" s="265">
        <v>497</v>
      </c>
      <c r="D345" s="265">
        <v>500</v>
      </c>
    </row>
    <row r="346" spans="1:4">
      <c r="A346" s="263">
        <v>20502</v>
      </c>
      <c r="B346" s="266" t="s">
        <v>244</v>
      </c>
      <c r="C346" s="268">
        <f>SUM(C347:C352)</f>
        <v>149275</v>
      </c>
      <c r="D346" s="268">
        <f>SUM(D347:D352)</f>
        <v>149340</v>
      </c>
    </row>
    <row r="347" spans="1:4">
      <c r="A347" s="263">
        <v>2050201</v>
      </c>
      <c r="B347" s="266" t="s">
        <v>245</v>
      </c>
      <c r="C347" s="265">
        <v>3306</v>
      </c>
      <c r="D347" s="265">
        <v>3300</v>
      </c>
    </row>
    <row r="348" spans="1:4">
      <c r="A348" s="263">
        <v>2050202</v>
      </c>
      <c r="B348" s="266" t="s">
        <v>246</v>
      </c>
      <c r="C348" s="265">
        <v>38581</v>
      </c>
      <c r="D348" s="265">
        <v>38600</v>
      </c>
    </row>
    <row r="349" spans="1:4">
      <c r="A349" s="263">
        <v>2050203</v>
      </c>
      <c r="B349" s="267" t="s">
        <v>247</v>
      </c>
      <c r="C349" s="265">
        <v>42557</v>
      </c>
      <c r="D349" s="265">
        <v>42560</v>
      </c>
    </row>
    <row r="350" spans="1:4">
      <c r="A350" s="263">
        <v>2050204</v>
      </c>
      <c r="B350" s="267" t="s">
        <v>248</v>
      </c>
      <c r="C350" s="265">
        <v>15246</v>
      </c>
      <c r="D350" s="265">
        <v>15250</v>
      </c>
    </row>
    <row r="351" spans="1:4">
      <c r="A351" s="263">
        <v>2050205</v>
      </c>
      <c r="B351" s="267" t="s">
        <v>249</v>
      </c>
      <c r="C351" s="265">
        <v>155</v>
      </c>
      <c r="D351" s="265">
        <v>200</v>
      </c>
    </row>
    <row r="352" spans="1:4">
      <c r="A352" s="263">
        <v>2050299</v>
      </c>
      <c r="B352" s="266" t="s">
        <v>250</v>
      </c>
      <c r="C352" s="265">
        <v>49430</v>
      </c>
      <c r="D352" s="265">
        <v>49430</v>
      </c>
    </row>
    <row r="353" spans="1:4">
      <c r="A353" s="263">
        <v>20503</v>
      </c>
      <c r="B353" s="266" t="s">
        <v>251</v>
      </c>
      <c r="C353" s="268">
        <f>SUM(C354:C358)</f>
        <v>5101</v>
      </c>
      <c r="D353" s="268">
        <v>5100</v>
      </c>
    </row>
    <row r="354" spans="1:4">
      <c r="A354" s="263">
        <v>2050301</v>
      </c>
      <c r="B354" s="266" t="s">
        <v>252</v>
      </c>
      <c r="C354" s="265">
        <v>4043</v>
      </c>
      <c r="D354" s="265">
        <v>4050</v>
      </c>
    </row>
    <row r="355" spans="1:4">
      <c r="A355" s="263">
        <v>2050302</v>
      </c>
      <c r="B355" s="266" t="s">
        <v>253</v>
      </c>
      <c r="C355" s="265">
        <v>1053</v>
      </c>
      <c r="D355" s="265">
        <v>1050</v>
      </c>
    </row>
    <row r="356" spans="1:4">
      <c r="A356" s="263">
        <v>2050303</v>
      </c>
      <c r="B356" s="266" t="s">
        <v>254</v>
      </c>
      <c r="C356" s="265"/>
      <c r="D356" s="265"/>
    </row>
    <row r="357" spans="1:4">
      <c r="A357" s="263">
        <v>2050305</v>
      </c>
      <c r="B357" s="267" t="s">
        <v>255</v>
      </c>
      <c r="C357" s="265"/>
      <c r="D357" s="265"/>
    </row>
    <row r="358" spans="1:4">
      <c r="A358" s="263">
        <v>2050399</v>
      </c>
      <c r="B358" s="267" t="s">
        <v>256</v>
      </c>
      <c r="C358" s="265">
        <v>5</v>
      </c>
      <c r="D358" s="265"/>
    </row>
    <row r="359" spans="1:4">
      <c r="A359" s="263">
        <v>20504</v>
      </c>
      <c r="B359" s="264" t="s">
        <v>257</v>
      </c>
      <c r="C359" s="268">
        <f>SUM(C360:C364)</f>
        <v>8</v>
      </c>
      <c r="D359" s="268">
        <f>SUM(D360:D364)</f>
        <v>0</v>
      </c>
    </row>
    <row r="360" spans="1:4">
      <c r="A360" s="263">
        <v>2050401</v>
      </c>
      <c r="B360" s="266" t="s">
        <v>258</v>
      </c>
      <c r="C360" s="265"/>
      <c r="D360" s="265"/>
    </row>
    <row r="361" spans="1:4">
      <c r="A361" s="263">
        <v>2050402</v>
      </c>
      <c r="B361" s="266" t="s">
        <v>259</v>
      </c>
      <c r="C361" s="265"/>
      <c r="D361" s="265"/>
    </row>
    <row r="362" spans="1:4">
      <c r="A362" s="263">
        <v>2050403</v>
      </c>
      <c r="B362" s="266" t="s">
        <v>260</v>
      </c>
      <c r="C362" s="265"/>
      <c r="D362" s="265"/>
    </row>
    <row r="363" spans="1:4">
      <c r="A363" s="263">
        <v>2050404</v>
      </c>
      <c r="B363" s="267" t="s">
        <v>261</v>
      </c>
      <c r="C363" s="265"/>
      <c r="D363" s="265"/>
    </row>
    <row r="364" spans="1:4">
      <c r="A364" s="263">
        <v>2050499</v>
      </c>
      <c r="B364" s="267" t="s">
        <v>262</v>
      </c>
      <c r="C364" s="265">
        <v>8</v>
      </c>
      <c r="D364" s="265"/>
    </row>
    <row r="365" spans="1:4">
      <c r="A365" s="263">
        <v>20505</v>
      </c>
      <c r="B365" s="267" t="s">
        <v>263</v>
      </c>
      <c r="C365" s="268">
        <f>SUM(C366:C368)</f>
        <v>0</v>
      </c>
      <c r="D365" s="268">
        <f>SUM(D366:D368)</f>
        <v>0</v>
      </c>
    </row>
    <row r="366" spans="1:4">
      <c r="A366" s="263">
        <v>2050501</v>
      </c>
      <c r="B366" s="266" t="s">
        <v>264</v>
      </c>
      <c r="C366" s="265"/>
      <c r="D366" s="265"/>
    </row>
    <row r="367" spans="1:4">
      <c r="A367" s="263">
        <v>2050502</v>
      </c>
      <c r="B367" s="266" t="s">
        <v>265</v>
      </c>
      <c r="C367" s="265"/>
      <c r="D367" s="265"/>
    </row>
    <row r="368" spans="1:4">
      <c r="A368" s="263">
        <v>2050599</v>
      </c>
      <c r="B368" s="266" t="s">
        <v>266</v>
      </c>
      <c r="C368" s="265"/>
      <c r="D368" s="265"/>
    </row>
    <row r="369" spans="1:4">
      <c r="A369" s="263">
        <v>20506</v>
      </c>
      <c r="B369" s="267" t="s">
        <v>267</v>
      </c>
      <c r="C369" s="268">
        <f>SUM(C370:C372)</f>
        <v>0</v>
      </c>
      <c r="D369" s="268">
        <f>SUM(D370:D372)</f>
        <v>0</v>
      </c>
    </row>
    <row r="370" spans="1:4">
      <c r="A370" s="263">
        <v>2050601</v>
      </c>
      <c r="B370" s="267" t="s">
        <v>268</v>
      </c>
      <c r="C370" s="265"/>
      <c r="D370" s="265"/>
    </row>
    <row r="371" spans="1:4">
      <c r="A371" s="263">
        <v>2050602</v>
      </c>
      <c r="B371" s="267" t="s">
        <v>269</v>
      </c>
      <c r="C371" s="265"/>
      <c r="D371" s="265"/>
    </row>
    <row r="372" spans="1:4">
      <c r="A372" s="263">
        <v>2050699</v>
      </c>
      <c r="B372" s="264" t="s">
        <v>270</v>
      </c>
      <c r="C372" s="265"/>
      <c r="D372" s="265"/>
    </row>
    <row r="373" spans="1:4">
      <c r="A373" s="263">
        <v>20507</v>
      </c>
      <c r="B373" s="266" t="s">
        <v>271</v>
      </c>
      <c r="C373" s="268">
        <f>SUM(C374:C376)</f>
        <v>338</v>
      </c>
      <c r="D373" s="268">
        <f>SUM(D374:D376)</f>
        <v>350</v>
      </c>
    </row>
    <row r="374" spans="1:4">
      <c r="A374" s="263">
        <v>2050701</v>
      </c>
      <c r="B374" s="266" t="s">
        <v>272</v>
      </c>
      <c r="C374" s="265">
        <v>338</v>
      </c>
      <c r="D374" s="265">
        <v>350</v>
      </c>
    </row>
    <row r="375" spans="1:4">
      <c r="A375" s="263">
        <v>2050702</v>
      </c>
      <c r="B375" s="266" t="s">
        <v>273</v>
      </c>
      <c r="C375" s="265"/>
      <c r="D375" s="265"/>
    </row>
    <row r="376" spans="1:4">
      <c r="A376" s="263">
        <v>2050799</v>
      </c>
      <c r="B376" s="267" t="s">
        <v>274</v>
      </c>
      <c r="C376" s="265"/>
      <c r="D376" s="265"/>
    </row>
    <row r="377" spans="1:4">
      <c r="A377" s="263">
        <v>20508</v>
      </c>
      <c r="B377" s="267" t="s">
        <v>275</v>
      </c>
      <c r="C377" s="268">
        <f>SUM(C378:C382)</f>
        <v>778</v>
      </c>
      <c r="D377" s="268">
        <f>SUM(D378:D382)</f>
        <v>870</v>
      </c>
    </row>
    <row r="378" spans="1:4">
      <c r="A378" s="263">
        <v>2050801</v>
      </c>
      <c r="B378" s="267" t="s">
        <v>276</v>
      </c>
      <c r="C378" s="265">
        <v>356</v>
      </c>
      <c r="D378" s="265">
        <v>450</v>
      </c>
    </row>
    <row r="379" spans="1:4">
      <c r="A379" s="263">
        <v>2050802</v>
      </c>
      <c r="B379" s="266" t="s">
        <v>277</v>
      </c>
      <c r="C379" s="265">
        <v>422</v>
      </c>
      <c r="D379" s="265">
        <v>420</v>
      </c>
    </row>
    <row r="380" spans="1:4">
      <c r="A380" s="263">
        <v>2050803</v>
      </c>
      <c r="B380" s="266" t="s">
        <v>278</v>
      </c>
      <c r="C380" s="265"/>
      <c r="D380" s="265"/>
    </row>
    <row r="381" spans="1:4">
      <c r="A381" s="263">
        <v>2050804</v>
      </c>
      <c r="B381" s="266" t="s">
        <v>279</v>
      </c>
      <c r="C381" s="265"/>
      <c r="D381" s="265"/>
    </row>
    <row r="382" spans="1:4">
      <c r="A382" s="263">
        <v>2050899</v>
      </c>
      <c r="B382" s="266" t="s">
        <v>280</v>
      </c>
      <c r="C382" s="265"/>
      <c r="D382" s="265"/>
    </row>
    <row r="383" spans="1:4">
      <c r="A383" s="263">
        <v>20509</v>
      </c>
      <c r="B383" s="266" t="s">
        <v>281</v>
      </c>
      <c r="C383" s="268">
        <f>SUM(C384:C389)</f>
        <v>279</v>
      </c>
      <c r="D383" s="268">
        <f>SUM(D384:D389)</f>
        <v>300</v>
      </c>
    </row>
    <row r="384" spans="1:4">
      <c r="A384" s="263">
        <v>2050901</v>
      </c>
      <c r="B384" s="267" t="s">
        <v>282</v>
      </c>
      <c r="C384" s="265"/>
      <c r="D384" s="265"/>
    </row>
    <row r="385" spans="1:4">
      <c r="A385" s="263">
        <v>2050902</v>
      </c>
      <c r="B385" s="267" t="s">
        <v>283</v>
      </c>
      <c r="C385" s="265"/>
      <c r="D385" s="265"/>
    </row>
    <row r="386" spans="1:4">
      <c r="A386" s="263">
        <v>2050903</v>
      </c>
      <c r="B386" s="267" t="s">
        <v>284</v>
      </c>
      <c r="C386" s="265"/>
      <c r="D386" s="265"/>
    </row>
    <row r="387" spans="1:4">
      <c r="A387" s="263">
        <v>2050904</v>
      </c>
      <c r="B387" s="264" t="s">
        <v>285</v>
      </c>
      <c r="C387" s="265"/>
      <c r="D387" s="265"/>
    </row>
    <row r="388" spans="1:4">
      <c r="A388" s="263">
        <v>2050905</v>
      </c>
      <c r="B388" s="266" t="s">
        <v>286</v>
      </c>
      <c r="C388" s="265"/>
      <c r="D388" s="265"/>
    </row>
    <row r="389" spans="1:4">
      <c r="A389" s="263">
        <v>2050999</v>
      </c>
      <c r="B389" s="266" t="s">
        <v>287</v>
      </c>
      <c r="C389" s="265">
        <v>279</v>
      </c>
      <c r="D389" s="265">
        <v>300</v>
      </c>
    </row>
    <row r="390" spans="1:4">
      <c r="A390" s="263">
        <v>20599</v>
      </c>
      <c r="B390" s="266" t="s">
        <v>288</v>
      </c>
      <c r="C390" s="265">
        <v>2417</v>
      </c>
      <c r="D390" s="265">
        <v>2660</v>
      </c>
    </row>
    <row r="391" spans="1:4">
      <c r="A391" s="263">
        <v>206</v>
      </c>
      <c r="B391" s="264" t="s">
        <v>289</v>
      </c>
      <c r="C391" s="265">
        <f>SUM(C392,C397,C406,C412,C417,C422,C427,C434,C438,C442)</f>
        <v>5288</v>
      </c>
      <c r="D391" s="265">
        <f>SUM(D392,D397,D406,D412,D417,D422,D427,D434,D438,D442)</f>
        <v>5290</v>
      </c>
    </row>
    <row r="392" spans="1:4">
      <c r="A392" s="263">
        <v>20601</v>
      </c>
      <c r="B392" s="267" t="s">
        <v>290</v>
      </c>
      <c r="C392" s="268">
        <f>SUM(C393:C396)</f>
        <v>286</v>
      </c>
      <c r="D392" s="268">
        <v>290</v>
      </c>
    </row>
    <row r="393" spans="1:4">
      <c r="A393" s="263">
        <v>2060101</v>
      </c>
      <c r="B393" s="266" t="s">
        <v>47</v>
      </c>
      <c r="C393" s="265">
        <v>33</v>
      </c>
      <c r="D393" s="265">
        <v>50</v>
      </c>
    </row>
    <row r="394" spans="1:4">
      <c r="A394" s="263">
        <v>2060102</v>
      </c>
      <c r="B394" s="266" t="s">
        <v>48</v>
      </c>
      <c r="C394" s="265"/>
      <c r="D394" s="265"/>
    </row>
    <row r="395" spans="1:4">
      <c r="A395" s="263">
        <v>2060103</v>
      </c>
      <c r="B395" s="266" t="s">
        <v>49</v>
      </c>
      <c r="C395" s="265"/>
      <c r="D395" s="265"/>
    </row>
    <row r="396" spans="1:4">
      <c r="A396" s="263">
        <v>2060199</v>
      </c>
      <c r="B396" s="267" t="s">
        <v>291</v>
      </c>
      <c r="C396" s="265">
        <v>253</v>
      </c>
      <c r="D396" s="265">
        <v>260</v>
      </c>
    </row>
    <row r="397" spans="1:4">
      <c r="A397" s="263">
        <v>20602</v>
      </c>
      <c r="B397" s="266" t="s">
        <v>292</v>
      </c>
      <c r="C397" s="268">
        <f>SUM(C398:C405)</f>
        <v>0</v>
      </c>
      <c r="D397" s="268">
        <f>SUM(D398:D405)</f>
        <v>0</v>
      </c>
    </row>
    <row r="398" spans="1:4">
      <c r="A398" s="263">
        <v>2060201</v>
      </c>
      <c r="B398" s="266" t="s">
        <v>293</v>
      </c>
      <c r="C398" s="265"/>
      <c r="D398" s="265"/>
    </row>
    <row r="399" spans="1:4">
      <c r="A399" s="263">
        <v>2060203</v>
      </c>
      <c r="B399" s="264" t="s">
        <v>294</v>
      </c>
      <c r="C399" s="265"/>
      <c r="D399" s="265"/>
    </row>
    <row r="400" spans="1:4">
      <c r="A400" s="263">
        <v>2060204</v>
      </c>
      <c r="B400" s="266" t="s">
        <v>295</v>
      </c>
      <c r="C400" s="265"/>
      <c r="D400" s="265"/>
    </row>
    <row r="401" spans="1:4">
      <c r="A401" s="263">
        <v>2060205</v>
      </c>
      <c r="B401" s="266" t="s">
        <v>296</v>
      </c>
      <c r="C401" s="265"/>
      <c r="D401" s="265"/>
    </row>
    <row r="402" spans="1:4">
      <c r="A402" s="263">
        <v>2060206</v>
      </c>
      <c r="B402" s="266" t="s">
        <v>297</v>
      </c>
      <c r="C402" s="265"/>
      <c r="D402" s="265"/>
    </row>
    <row r="403" spans="1:4">
      <c r="A403" s="263">
        <v>2060207</v>
      </c>
      <c r="B403" s="267" t="s">
        <v>298</v>
      </c>
      <c r="C403" s="265"/>
      <c r="D403" s="265"/>
    </row>
    <row r="404" spans="1:4">
      <c r="A404" s="263">
        <v>2060208</v>
      </c>
      <c r="B404" s="267" t="s">
        <v>299</v>
      </c>
      <c r="C404" s="265"/>
      <c r="D404" s="265"/>
    </row>
    <row r="405" spans="1:4">
      <c r="A405" s="263">
        <v>2060299</v>
      </c>
      <c r="B405" s="267" t="s">
        <v>300</v>
      </c>
      <c r="C405" s="265"/>
      <c r="D405" s="265"/>
    </row>
    <row r="406" spans="1:4">
      <c r="A406" s="263">
        <v>20603</v>
      </c>
      <c r="B406" s="267" t="s">
        <v>301</v>
      </c>
      <c r="C406" s="268">
        <f>SUM(C407:C411)</f>
        <v>12</v>
      </c>
      <c r="D406" s="268">
        <f>SUM(D407:D411)</f>
        <v>0</v>
      </c>
    </row>
    <row r="407" spans="1:4">
      <c r="A407" s="263">
        <v>2060301</v>
      </c>
      <c r="B407" s="266" t="s">
        <v>293</v>
      </c>
      <c r="C407" s="265"/>
      <c r="D407" s="265"/>
    </row>
    <row r="408" spans="1:4">
      <c r="A408" s="263">
        <v>2060302</v>
      </c>
      <c r="B408" s="266" t="s">
        <v>302</v>
      </c>
      <c r="C408" s="265">
        <v>12</v>
      </c>
      <c r="D408" s="265"/>
    </row>
    <row r="409" spans="1:4">
      <c r="A409" s="263">
        <v>2060303</v>
      </c>
      <c r="B409" s="266" t="s">
        <v>303</v>
      </c>
      <c r="C409" s="265"/>
      <c r="D409" s="265"/>
    </row>
    <row r="410" spans="1:4">
      <c r="A410" s="263">
        <v>2060304</v>
      </c>
      <c r="B410" s="267" t="s">
        <v>304</v>
      </c>
      <c r="C410" s="265"/>
      <c r="D410" s="265"/>
    </row>
    <row r="411" spans="1:4">
      <c r="A411" s="263">
        <v>2060399</v>
      </c>
      <c r="B411" s="267" t="s">
        <v>305</v>
      </c>
      <c r="C411" s="265"/>
      <c r="D411" s="265"/>
    </row>
    <row r="412" spans="1:4">
      <c r="A412" s="263">
        <v>20604</v>
      </c>
      <c r="B412" s="267" t="s">
        <v>306</v>
      </c>
      <c r="C412" s="268">
        <f>SUM(C413:C416)</f>
        <v>443</v>
      </c>
      <c r="D412" s="268">
        <f>SUM(D413:D416)</f>
        <v>450</v>
      </c>
    </row>
    <row r="413" spans="1:4">
      <c r="A413" s="263">
        <v>2060401</v>
      </c>
      <c r="B413" s="264" t="s">
        <v>293</v>
      </c>
      <c r="C413" s="265"/>
      <c r="D413" s="265"/>
    </row>
    <row r="414" spans="1:4">
      <c r="A414" s="263">
        <v>2060404</v>
      </c>
      <c r="B414" s="266" t="s">
        <v>307</v>
      </c>
      <c r="C414" s="265">
        <v>10</v>
      </c>
      <c r="D414" s="265"/>
    </row>
    <row r="415" spans="1:4">
      <c r="A415" s="263">
        <v>2060405</v>
      </c>
      <c r="B415" s="266" t="s">
        <v>308</v>
      </c>
      <c r="C415" s="265"/>
      <c r="D415" s="265"/>
    </row>
    <row r="416" spans="1:4">
      <c r="A416" s="263">
        <v>2060499</v>
      </c>
      <c r="B416" s="267" t="s">
        <v>309</v>
      </c>
      <c r="C416" s="265">
        <v>433</v>
      </c>
      <c r="D416" s="265">
        <v>450</v>
      </c>
    </row>
    <row r="417" spans="1:4">
      <c r="A417" s="263">
        <v>20605</v>
      </c>
      <c r="B417" s="267" t="s">
        <v>310</v>
      </c>
      <c r="C417" s="268">
        <f>SUM(C418:C421)</f>
        <v>10</v>
      </c>
      <c r="D417" s="268">
        <f>SUM(D418:D421)</f>
        <v>10</v>
      </c>
    </row>
    <row r="418" spans="1:4">
      <c r="A418" s="263">
        <v>2060501</v>
      </c>
      <c r="B418" s="267" t="s">
        <v>293</v>
      </c>
      <c r="C418" s="265"/>
      <c r="D418" s="265"/>
    </row>
    <row r="419" spans="1:4">
      <c r="A419" s="263">
        <v>2060502</v>
      </c>
      <c r="B419" s="266" t="s">
        <v>311</v>
      </c>
      <c r="C419" s="265"/>
      <c r="D419" s="265"/>
    </row>
    <row r="420" spans="1:4">
      <c r="A420" s="263">
        <v>2060503</v>
      </c>
      <c r="B420" s="266" t="s">
        <v>312</v>
      </c>
      <c r="C420" s="265"/>
      <c r="D420" s="265"/>
    </row>
    <row r="421" spans="1:4">
      <c r="A421" s="263">
        <v>2060599</v>
      </c>
      <c r="B421" s="266" t="s">
        <v>313</v>
      </c>
      <c r="C421" s="265">
        <v>10</v>
      </c>
      <c r="D421" s="265">
        <v>10</v>
      </c>
    </row>
    <row r="422" spans="1:4">
      <c r="A422" s="263">
        <v>20606</v>
      </c>
      <c r="B422" s="267" t="s">
        <v>314</v>
      </c>
      <c r="C422" s="268">
        <f>SUM(C423:C426)</f>
        <v>0</v>
      </c>
      <c r="D422" s="268">
        <f>SUM(D423:D426)</f>
        <v>0</v>
      </c>
    </row>
    <row r="423" spans="1:4">
      <c r="A423" s="263">
        <v>2060601</v>
      </c>
      <c r="B423" s="267" t="s">
        <v>315</v>
      </c>
      <c r="C423" s="265"/>
      <c r="D423" s="265"/>
    </row>
    <row r="424" spans="1:4">
      <c r="A424" s="263">
        <v>2060602</v>
      </c>
      <c r="B424" s="267" t="s">
        <v>316</v>
      </c>
      <c r="C424" s="265"/>
      <c r="D424" s="265"/>
    </row>
    <row r="425" spans="1:4">
      <c r="A425" s="263">
        <v>2060603</v>
      </c>
      <c r="B425" s="267" t="s">
        <v>317</v>
      </c>
      <c r="C425" s="265"/>
      <c r="D425" s="265"/>
    </row>
    <row r="426" spans="1:4">
      <c r="A426" s="263">
        <v>2060699</v>
      </c>
      <c r="B426" s="267" t="s">
        <v>318</v>
      </c>
      <c r="C426" s="265"/>
      <c r="D426" s="265"/>
    </row>
    <row r="427" spans="1:4">
      <c r="A427" s="263">
        <v>20607</v>
      </c>
      <c r="B427" s="266" t="s">
        <v>319</v>
      </c>
      <c r="C427" s="268">
        <f>SUM(C428:C433)</f>
        <v>234</v>
      </c>
      <c r="D427" s="268">
        <f>SUM(D428:D433)</f>
        <v>240</v>
      </c>
    </row>
    <row r="428" spans="1:4">
      <c r="A428" s="263">
        <v>2060701</v>
      </c>
      <c r="B428" s="266" t="s">
        <v>293</v>
      </c>
      <c r="C428" s="265">
        <v>109</v>
      </c>
      <c r="D428" s="265">
        <v>120</v>
      </c>
    </row>
    <row r="429" spans="1:4">
      <c r="A429" s="263">
        <v>2060702</v>
      </c>
      <c r="B429" s="267" t="s">
        <v>320</v>
      </c>
      <c r="C429" s="265"/>
      <c r="D429" s="265"/>
    </row>
    <row r="430" spans="1:4">
      <c r="A430" s="263">
        <v>2060703</v>
      </c>
      <c r="B430" s="267" t="s">
        <v>321</v>
      </c>
      <c r="C430" s="265"/>
      <c r="D430" s="265"/>
    </row>
    <row r="431" spans="1:4">
      <c r="A431" s="263">
        <v>2060704</v>
      </c>
      <c r="B431" s="267" t="s">
        <v>322</v>
      </c>
      <c r="C431" s="265"/>
      <c r="D431" s="265"/>
    </row>
    <row r="432" spans="1:4">
      <c r="A432" s="263">
        <v>2060705</v>
      </c>
      <c r="B432" s="266" t="s">
        <v>323</v>
      </c>
      <c r="C432" s="265">
        <v>5</v>
      </c>
      <c r="D432" s="265"/>
    </row>
    <row r="433" spans="1:4">
      <c r="A433" s="263">
        <v>2060799</v>
      </c>
      <c r="B433" s="266" t="s">
        <v>324</v>
      </c>
      <c r="C433" s="265">
        <v>120</v>
      </c>
      <c r="D433" s="265">
        <v>120</v>
      </c>
    </row>
    <row r="434" spans="1:4">
      <c r="A434" s="263">
        <v>20608</v>
      </c>
      <c r="B434" s="266" t="s">
        <v>325</v>
      </c>
      <c r="C434" s="268">
        <f>SUM(C435:C437)</f>
        <v>0</v>
      </c>
      <c r="D434" s="268">
        <f>SUM(D435:D437)</f>
        <v>0</v>
      </c>
    </row>
    <row r="435" spans="1:4">
      <c r="A435" s="263">
        <v>2060801</v>
      </c>
      <c r="B435" s="267" t="s">
        <v>326</v>
      </c>
      <c r="C435" s="265"/>
      <c r="D435" s="265"/>
    </row>
    <row r="436" spans="1:4">
      <c r="A436" s="263">
        <v>2060802</v>
      </c>
      <c r="B436" s="267" t="s">
        <v>327</v>
      </c>
      <c r="C436" s="265"/>
      <c r="D436" s="265"/>
    </row>
    <row r="437" spans="1:4">
      <c r="A437" s="263">
        <v>2060899</v>
      </c>
      <c r="B437" s="267" t="s">
        <v>328</v>
      </c>
      <c r="C437" s="265"/>
      <c r="D437" s="265"/>
    </row>
    <row r="438" spans="1:4">
      <c r="A438" s="263">
        <v>20609</v>
      </c>
      <c r="B438" s="264" t="s">
        <v>329</v>
      </c>
      <c r="C438" s="268">
        <f>SUM(C439:C441)</f>
        <v>0</v>
      </c>
      <c r="D438" s="268">
        <f>SUM(D439:D441)</f>
        <v>0</v>
      </c>
    </row>
    <row r="439" spans="1:4">
      <c r="A439" s="263">
        <v>2060901</v>
      </c>
      <c r="B439" s="267" t="s">
        <v>330</v>
      </c>
      <c r="C439" s="265"/>
      <c r="D439" s="265"/>
    </row>
    <row r="440" spans="1:4">
      <c r="A440" s="263">
        <v>2060902</v>
      </c>
      <c r="B440" s="267" t="s">
        <v>331</v>
      </c>
      <c r="C440" s="265"/>
      <c r="D440" s="265"/>
    </row>
    <row r="441" spans="1:4">
      <c r="A441" s="263">
        <v>2060999</v>
      </c>
      <c r="B441" s="267" t="s">
        <v>332</v>
      </c>
      <c r="C441" s="265"/>
      <c r="D441" s="265"/>
    </row>
    <row r="442" spans="1:4">
      <c r="A442" s="263">
        <v>20699</v>
      </c>
      <c r="B442" s="266" t="s">
        <v>333</v>
      </c>
      <c r="C442" s="268">
        <f>SUM(C443:C446)</f>
        <v>4303</v>
      </c>
      <c r="D442" s="268">
        <f>SUM(D443:D446)</f>
        <v>4300</v>
      </c>
    </row>
    <row r="443" spans="1:4">
      <c r="A443" s="263">
        <v>2069901</v>
      </c>
      <c r="B443" s="266" t="s">
        <v>334</v>
      </c>
      <c r="C443" s="265"/>
      <c r="D443" s="265"/>
    </row>
    <row r="444" spans="1:4">
      <c r="A444" s="263">
        <v>2069902</v>
      </c>
      <c r="B444" s="267" t="s">
        <v>335</v>
      </c>
      <c r="C444" s="265"/>
      <c r="D444" s="265"/>
    </row>
    <row r="445" spans="1:4">
      <c r="A445" s="263">
        <v>2069903</v>
      </c>
      <c r="B445" s="267" t="s">
        <v>336</v>
      </c>
      <c r="C445" s="265"/>
      <c r="D445" s="265"/>
    </row>
    <row r="446" spans="1:4">
      <c r="A446" s="263">
        <v>2069999</v>
      </c>
      <c r="B446" s="267" t="s">
        <v>337</v>
      </c>
      <c r="C446" s="265">
        <v>4303</v>
      </c>
      <c r="D446" s="265">
        <v>4300</v>
      </c>
    </row>
    <row r="447" spans="1:4">
      <c r="A447" s="263">
        <v>207</v>
      </c>
      <c r="B447" s="264" t="s">
        <v>338</v>
      </c>
      <c r="C447" s="265">
        <f>SUM(C448,C464,C472,C483,C492,C500)</f>
        <v>19509</v>
      </c>
      <c r="D447" s="265">
        <f>SUM(D448,D464,D472,D483,D492,D500)</f>
        <v>7620</v>
      </c>
    </row>
    <row r="448" spans="1:4">
      <c r="A448" s="263">
        <v>20701</v>
      </c>
      <c r="B448" s="264" t="s">
        <v>339</v>
      </c>
      <c r="C448" s="268">
        <f>SUM(C449:C463)</f>
        <v>13582</v>
      </c>
      <c r="D448" s="268">
        <f>SUM(D449:D463)</f>
        <v>3620</v>
      </c>
    </row>
    <row r="449" spans="1:4">
      <c r="A449" s="263">
        <v>2070101</v>
      </c>
      <c r="B449" s="264" t="s">
        <v>47</v>
      </c>
      <c r="C449" s="265">
        <v>680</v>
      </c>
      <c r="D449" s="265">
        <v>700</v>
      </c>
    </row>
    <row r="450" spans="1:4">
      <c r="A450" s="263">
        <v>2070102</v>
      </c>
      <c r="B450" s="264" t="s">
        <v>48</v>
      </c>
      <c r="C450" s="265"/>
      <c r="D450" s="265"/>
    </row>
    <row r="451" spans="1:4">
      <c r="A451" s="263">
        <v>2070103</v>
      </c>
      <c r="B451" s="264" t="s">
        <v>49</v>
      </c>
      <c r="C451" s="265"/>
      <c r="D451" s="265"/>
    </row>
    <row r="452" spans="1:4">
      <c r="A452" s="263">
        <v>2070104</v>
      </c>
      <c r="B452" s="264" t="s">
        <v>340</v>
      </c>
      <c r="C452" s="265">
        <v>142</v>
      </c>
      <c r="D452" s="265">
        <v>140</v>
      </c>
    </row>
    <row r="453" spans="1:4">
      <c r="A453" s="263">
        <v>2070105</v>
      </c>
      <c r="B453" s="264" t="s">
        <v>341</v>
      </c>
      <c r="C453" s="265"/>
      <c r="D453" s="265"/>
    </row>
    <row r="454" spans="1:4">
      <c r="A454" s="263">
        <v>2070106</v>
      </c>
      <c r="B454" s="264" t="s">
        <v>342</v>
      </c>
      <c r="C454" s="265"/>
      <c r="D454" s="265"/>
    </row>
    <row r="455" spans="1:4">
      <c r="A455" s="263">
        <v>2070107</v>
      </c>
      <c r="B455" s="264" t="s">
        <v>343</v>
      </c>
      <c r="C455" s="265"/>
      <c r="D455" s="265"/>
    </row>
    <row r="456" spans="1:4">
      <c r="A456" s="263">
        <v>2070108</v>
      </c>
      <c r="B456" s="264" t="s">
        <v>344</v>
      </c>
      <c r="C456" s="265"/>
      <c r="D456" s="265"/>
    </row>
    <row r="457" spans="1:4">
      <c r="A457" s="263">
        <v>2070109</v>
      </c>
      <c r="B457" s="264" t="s">
        <v>345</v>
      </c>
      <c r="C457" s="265">
        <v>290</v>
      </c>
      <c r="D457" s="265">
        <v>300</v>
      </c>
    </row>
    <row r="458" spans="1:4">
      <c r="A458" s="263">
        <v>2070110</v>
      </c>
      <c r="B458" s="264" t="s">
        <v>346</v>
      </c>
      <c r="C458" s="265"/>
      <c r="D458" s="265"/>
    </row>
    <row r="459" spans="1:4">
      <c r="A459" s="263">
        <v>2070111</v>
      </c>
      <c r="B459" s="264" t="s">
        <v>347</v>
      </c>
      <c r="C459" s="265">
        <v>134</v>
      </c>
      <c r="D459" s="265">
        <v>130</v>
      </c>
    </row>
    <row r="460" spans="1:4">
      <c r="A460" s="263">
        <v>2070112</v>
      </c>
      <c r="B460" s="264" t="s">
        <v>348</v>
      </c>
      <c r="C460" s="265">
        <v>46</v>
      </c>
      <c r="D460" s="265">
        <v>50</v>
      </c>
    </row>
    <row r="461" spans="1:4">
      <c r="A461" s="263">
        <v>2070113</v>
      </c>
      <c r="B461" s="264" t="s">
        <v>349</v>
      </c>
      <c r="C461" s="265">
        <v>80</v>
      </c>
      <c r="D461" s="265">
        <v>100</v>
      </c>
    </row>
    <row r="462" spans="1:4">
      <c r="A462" s="263">
        <v>2070114</v>
      </c>
      <c r="B462" s="264" t="s">
        <v>350</v>
      </c>
      <c r="C462" s="265"/>
      <c r="D462" s="265"/>
    </row>
    <row r="463" spans="1:4">
      <c r="A463" s="263">
        <v>2070199</v>
      </c>
      <c r="B463" s="264" t="s">
        <v>351</v>
      </c>
      <c r="C463" s="265">
        <v>12210</v>
      </c>
      <c r="D463" s="265">
        <v>2200</v>
      </c>
    </row>
    <row r="464" spans="1:4">
      <c r="A464" s="263">
        <v>20702</v>
      </c>
      <c r="B464" s="264" t="s">
        <v>352</v>
      </c>
      <c r="C464" s="268">
        <f>SUM(C465:C471)</f>
        <v>736</v>
      </c>
      <c r="D464" s="268">
        <f>SUM(D465:D471)</f>
        <v>740</v>
      </c>
    </row>
    <row r="465" spans="1:4">
      <c r="A465" s="263">
        <v>2070201</v>
      </c>
      <c r="B465" s="264" t="s">
        <v>47</v>
      </c>
      <c r="C465" s="265"/>
      <c r="D465" s="265"/>
    </row>
    <row r="466" spans="1:4">
      <c r="A466" s="263">
        <v>2070202</v>
      </c>
      <c r="B466" s="264" t="s">
        <v>48</v>
      </c>
      <c r="C466" s="265"/>
      <c r="D466" s="265"/>
    </row>
    <row r="467" spans="1:4">
      <c r="A467" s="263">
        <v>2070203</v>
      </c>
      <c r="B467" s="264" t="s">
        <v>49</v>
      </c>
      <c r="C467" s="265"/>
      <c r="D467" s="265"/>
    </row>
    <row r="468" spans="1:4">
      <c r="A468" s="263">
        <v>2070204</v>
      </c>
      <c r="B468" s="264" t="s">
        <v>353</v>
      </c>
      <c r="C468" s="265">
        <v>293</v>
      </c>
      <c r="D468" s="265">
        <v>300</v>
      </c>
    </row>
    <row r="469" spans="1:4">
      <c r="A469" s="263">
        <v>2070205</v>
      </c>
      <c r="B469" s="264" t="s">
        <v>354</v>
      </c>
      <c r="C469" s="265"/>
      <c r="D469" s="265"/>
    </row>
    <row r="470" spans="1:4">
      <c r="A470" s="263">
        <v>2070206</v>
      </c>
      <c r="B470" s="264" t="s">
        <v>355</v>
      </c>
      <c r="C470" s="265"/>
      <c r="D470" s="265"/>
    </row>
    <row r="471" spans="1:4">
      <c r="A471" s="263">
        <v>2070299</v>
      </c>
      <c r="B471" s="264" t="s">
        <v>356</v>
      </c>
      <c r="C471" s="265">
        <v>443</v>
      </c>
      <c r="D471" s="265">
        <v>440</v>
      </c>
    </row>
    <row r="472" spans="1:4">
      <c r="A472" s="263">
        <v>20703</v>
      </c>
      <c r="B472" s="264" t="s">
        <v>357</v>
      </c>
      <c r="C472" s="268">
        <f>SUM(C473:C482)</f>
        <v>535</v>
      </c>
      <c r="D472" s="268">
        <f>SUM(D473:D482)</f>
        <v>540</v>
      </c>
    </row>
    <row r="473" spans="1:4">
      <c r="A473" s="263">
        <v>2070301</v>
      </c>
      <c r="B473" s="264" t="s">
        <v>47</v>
      </c>
      <c r="C473" s="265">
        <v>244</v>
      </c>
      <c r="D473" s="265">
        <v>240</v>
      </c>
    </row>
    <row r="474" spans="1:4">
      <c r="A474" s="263">
        <v>2070302</v>
      </c>
      <c r="B474" s="264" t="s">
        <v>48</v>
      </c>
      <c r="C474" s="265"/>
      <c r="D474" s="265"/>
    </row>
    <row r="475" spans="1:4">
      <c r="A475" s="263">
        <v>2070303</v>
      </c>
      <c r="B475" s="264" t="s">
        <v>49</v>
      </c>
      <c r="C475" s="265"/>
      <c r="D475" s="265"/>
    </row>
    <row r="476" spans="1:4">
      <c r="A476" s="263">
        <v>2070304</v>
      </c>
      <c r="B476" s="264" t="s">
        <v>358</v>
      </c>
      <c r="C476" s="265"/>
      <c r="D476" s="265"/>
    </row>
    <row r="477" spans="1:4">
      <c r="A477" s="263">
        <v>2070305</v>
      </c>
      <c r="B477" s="264" t="s">
        <v>359</v>
      </c>
      <c r="C477" s="265"/>
      <c r="D477" s="265"/>
    </row>
    <row r="478" spans="1:4">
      <c r="A478" s="263">
        <v>2070306</v>
      </c>
      <c r="B478" s="264" t="s">
        <v>360</v>
      </c>
      <c r="C478" s="265"/>
      <c r="D478" s="265"/>
    </row>
    <row r="479" spans="1:4">
      <c r="A479" s="263">
        <v>2070307</v>
      </c>
      <c r="B479" s="264" t="s">
        <v>361</v>
      </c>
      <c r="C479" s="265"/>
      <c r="D479" s="265"/>
    </row>
    <row r="480" spans="1:4">
      <c r="A480" s="263">
        <v>2070308</v>
      </c>
      <c r="B480" s="264" t="s">
        <v>362</v>
      </c>
      <c r="C480" s="265">
        <v>41</v>
      </c>
      <c r="D480" s="265">
        <v>40</v>
      </c>
    </row>
    <row r="481" spans="1:4">
      <c r="A481" s="263">
        <v>2070309</v>
      </c>
      <c r="B481" s="264" t="s">
        <v>363</v>
      </c>
      <c r="C481" s="265"/>
      <c r="D481" s="265"/>
    </row>
    <row r="482" spans="1:4">
      <c r="A482" s="263">
        <v>2070399</v>
      </c>
      <c r="B482" s="264" t="s">
        <v>364</v>
      </c>
      <c r="C482" s="265">
        <v>250</v>
      </c>
      <c r="D482" s="265">
        <v>260</v>
      </c>
    </row>
    <row r="483" spans="1:4">
      <c r="A483" s="263">
        <v>20706</v>
      </c>
      <c r="B483" s="264" t="s">
        <v>365</v>
      </c>
      <c r="C483" s="268">
        <f>SUM(C484:C491)</f>
        <v>120</v>
      </c>
      <c r="D483" s="268">
        <f>SUM(D484:D491)</f>
        <v>120</v>
      </c>
    </row>
    <row r="484" spans="1:4">
      <c r="A484" s="263">
        <v>2070601</v>
      </c>
      <c r="B484" s="264" t="s">
        <v>47</v>
      </c>
      <c r="C484" s="265"/>
      <c r="D484" s="265"/>
    </row>
    <row r="485" spans="1:4">
      <c r="A485" s="263">
        <v>2070602</v>
      </c>
      <c r="B485" s="264" t="s">
        <v>48</v>
      </c>
      <c r="C485" s="265">
        <v>15</v>
      </c>
      <c r="D485" s="265"/>
    </row>
    <row r="486" spans="1:4">
      <c r="A486" s="263">
        <v>2070603</v>
      </c>
      <c r="B486" s="264" t="s">
        <v>49</v>
      </c>
      <c r="C486" s="265"/>
      <c r="D486" s="265"/>
    </row>
    <row r="487" spans="1:4">
      <c r="A487" s="263">
        <v>2070604</v>
      </c>
      <c r="B487" s="264" t="s">
        <v>366</v>
      </c>
      <c r="C487" s="265"/>
      <c r="D487" s="265"/>
    </row>
    <row r="488" spans="1:4">
      <c r="A488" s="263">
        <v>2070605</v>
      </c>
      <c r="B488" s="264" t="s">
        <v>367</v>
      </c>
      <c r="C488" s="265"/>
      <c r="D488" s="265"/>
    </row>
    <row r="489" spans="1:4">
      <c r="A489" s="263">
        <v>2070606</v>
      </c>
      <c r="B489" s="264" t="s">
        <v>368</v>
      </c>
      <c r="C489" s="265"/>
      <c r="D489" s="265"/>
    </row>
    <row r="490" spans="1:4">
      <c r="A490" s="263">
        <v>2070607</v>
      </c>
      <c r="B490" s="264" t="s">
        <v>369</v>
      </c>
      <c r="C490" s="265">
        <v>104</v>
      </c>
      <c r="D490" s="265">
        <v>120</v>
      </c>
    </row>
    <row r="491" spans="1:4">
      <c r="A491" s="263">
        <v>2070699</v>
      </c>
      <c r="B491" s="264" t="s">
        <v>370</v>
      </c>
      <c r="C491" s="265">
        <v>1</v>
      </c>
      <c r="D491" s="265"/>
    </row>
    <row r="492" spans="1:4">
      <c r="A492" s="263">
        <v>20708</v>
      </c>
      <c r="B492" s="264" t="s">
        <v>371</v>
      </c>
      <c r="C492" s="268">
        <f>SUM(C493:C499)</f>
        <v>1729</v>
      </c>
      <c r="D492" s="268">
        <f>SUM(D493:D499)</f>
        <v>1800</v>
      </c>
    </row>
    <row r="493" spans="1:4">
      <c r="A493" s="263">
        <v>2070801</v>
      </c>
      <c r="B493" s="264" t="s">
        <v>47</v>
      </c>
      <c r="C493" s="265">
        <v>59</v>
      </c>
      <c r="D493" s="265">
        <v>60</v>
      </c>
    </row>
    <row r="494" spans="1:4">
      <c r="A494" s="263">
        <v>2070802</v>
      </c>
      <c r="B494" s="264" t="s">
        <v>48</v>
      </c>
      <c r="C494" s="265">
        <v>341</v>
      </c>
      <c r="D494" s="265">
        <v>340</v>
      </c>
    </row>
    <row r="495" spans="1:4">
      <c r="A495" s="263">
        <v>2070803</v>
      </c>
      <c r="B495" s="264" t="s">
        <v>49</v>
      </c>
      <c r="C495" s="265"/>
      <c r="D495" s="265"/>
    </row>
    <row r="496" spans="1:4">
      <c r="A496" s="263">
        <v>2070806</v>
      </c>
      <c r="B496" s="264" t="s">
        <v>372</v>
      </c>
      <c r="C496" s="265"/>
      <c r="D496" s="265"/>
    </row>
    <row r="497" spans="1:4">
      <c r="A497" s="263">
        <v>2070807</v>
      </c>
      <c r="B497" s="264" t="s">
        <v>373</v>
      </c>
      <c r="C497" s="265"/>
      <c r="D497" s="265"/>
    </row>
    <row r="498" spans="1:4">
      <c r="A498" s="263">
        <v>2070808</v>
      </c>
      <c r="B498" s="264" t="s">
        <v>374</v>
      </c>
      <c r="C498" s="265">
        <v>1260</v>
      </c>
      <c r="D498" s="265">
        <v>1300</v>
      </c>
    </row>
    <row r="499" spans="1:4">
      <c r="A499" s="263">
        <v>2070899</v>
      </c>
      <c r="B499" s="264" t="s">
        <v>375</v>
      </c>
      <c r="C499" s="265">
        <v>69</v>
      </c>
      <c r="D499" s="265">
        <v>100</v>
      </c>
    </row>
    <row r="500" spans="1:4">
      <c r="A500" s="263">
        <v>20799</v>
      </c>
      <c r="B500" s="264" t="s">
        <v>376</v>
      </c>
      <c r="C500" s="268">
        <f>SUM(C501:C503)</f>
        <v>2807</v>
      </c>
      <c r="D500" s="268">
        <f>SUM(D501:D503)</f>
        <v>800</v>
      </c>
    </row>
    <row r="501" spans="1:4">
      <c r="A501" s="263">
        <v>2079902</v>
      </c>
      <c r="B501" s="264" t="s">
        <v>377</v>
      </c>
      <c r="C501" s="265"/>
      <c r="D501" s="265"/>
    </row>
    <row r="502" spans="1:4">
      <c r="A502" s="263">
        <v>2079903</v>
      </c>
      <c r="B502" s="264" t="s">
        <v>378</v>
      </c>
      <c r="C502" s="265"/>
      <c r="D502" s="265"/>
    </row>
    <row r="503" spans="1:4">
      <c r="A503" s="263">
        <v>2079999</v>
      </c>
      <c r="B503" s="264" t="s">
        <v>379</v>
      </c>
      <c r="C503" s="265">
        <v>2807</v>
      </c>
      <c r="D503" s="265">
        <v>800</v>
      </c>
    </row>
    <row r="504" spans="1:4">
      <c r="A504" s="263">
        <v>208</v>
      </c>
      <c r="B504" s="264" t="s">
        <v>380</v>
      </c>
      <c r="C504" s="265">
        <f>SUM(C505,C524,C532,C534,C543,C547,C557,C565,C572,C580,C589,C594,C597,C600,C603,C606,C609,C613,C617,C625,C628)</f>
        <v>93009</v>
      </c>
      <c r="D504" s="265">
        <f>SUM(D505,D524,D532,D534,D543,D547,D557,D565,D572,D580,D589,D594,D597,D600,D603,D606,D609,D613,D617,D625,D628)</f>
        <v>93800</v>
      </c>
    </row>
    <row r="505" spans="1:4">
      <c r="A505" s="263">
        <v>20801</v>
      </c>
      <c r="B505" s="264" t="s">
        <v>381</v>
      </c>
      <c r="C505" s="268">
        <f>SUM(C506:C523)</f>
        <v>2081</v>
      </c>
      <c r="D505" s="268">
        <v>2100</v>
      </c>
    </row>
    <row r="506" spans="1:4">
      <c r="A506" s="263">
        <v>2080101</v>
      </c>
      <c r="B506" s="264" t="s">
        <v>47</v>
      </c>
      <c r="C506" s="265">
        <v>1838</v>
      </c>
      <c r="D506" s="265">
        <v>1900</v>
      </c>
    </row>
    <row r="507" spans="1:4">
      <c r="A507" s="263">
        <v>2080102</v>
      </c>
      <c r="B507" s="264" t="s">
        <v>48</v>
      </c>
      <c r="C507" s="265">
        <v>40</v>
      </c>
      <c r="D507" s="265">
        <v>40</v>
      </c>
    </row>
    <row r="508" spans="1:4">
      <c r="A508" s="263">
        <v>2080103</v>
      </c>
      <c r="B508" s="264" t="s">
        <v>49</v>
      </c>
      <c r="C508" s="265"/>
      <c r="D508" s="265"/>
    </row>
    <row r="509" spans="1:4">
      <c r="A509" s="263">
        <v>2080104</v>
      </c>
      <c r="B509" s="264" t="s">
        <v>382</v>
      </c>
      <c r="C509" s="265"/>
      <c r="D509" s="265"/>
    </row>
    <row r="510" spans="1:4">
      <c r="A510" s="263">
        <v>2080105</v>
      </c>
      <c r="B510" s="264" t="s">
        <v>383</v>
      </c>
      <c r="C510" s="265"/>
      <c r="D510" s="265"/>
    </row>
    <row r="511" spans="1:4">
      <c r="A511" s="263">
        <v>2080106</v>
      </c>
      <c r="B511" s="264" t="s">
        <v>384</v>
      </c>
      <c r="C511" s="265"/>
      <c r="D511" s="265"/>
    </row>
    <row r="512" spans="1:4">
      <c r="A512" s="263">
        <v>2080107</v>
      </c>
      <c r="B512" s="264" t="s">
        <v>385</v>
      </c>
      <c r="C512" s="265"/>
      <c r="D512" s="265"/>
    </row>
    <row r="513" spans="1:4">
      <c r="A513" s="263">
        <v>2080108</v>
      </c>
      <c r="B513" s="264" t="s">
        <v>88</v>
      </c>
      <c r="C513" s="265"/>
      <c r="D513" s="265"/>
    </row>
    <row r="514" spans="1:4">
      <c r="A514" s="263">
        <v>2080109</v>
      </c>
      <c r="B514" s="264" t="s">
        <v>386</v>
      </c>
      <c r="C514" s="265"/>
      <c r="D514" s="265"/>
    </row>
    <row r="515" spans="1:4">
      <c r="A515" s="263">
        <v>2080110</v>
      </c>
      <c r="B515" s="264" t="s">
        <v>387</v>
      </c>
      <c r="C515" s="265"/>
      <c r="D515" s="265"/>
    </row>
    <row r="516" spans="1:4">
      <c r="A516" s="263">
        <v>2080111</v>
      </c>
      <c r="B516" s="264" t="s">
        <v>388</v>
      </c>
      <c r="C516" s="265"/>
      <c r="D516" s="265"/>
    </row>
    <row r="517" spans="1:4">
      <c r="A517" s="263">
        <v>2080112</v>
      </c>
      <c r="B517" s="264" t="s">
        <v>389</v>
      </c>
      <c r="C517" s="265"/>
      <c r="D517" s="265"/>
    </row>
    <row r="518" spans="1:4">
      <c r="A518" s="263">
        <v>2080113</v>
      </c>
      <c r="B518" s="264" t="s">
        <v>390</v>
      </c>
      <c r="C518" s="265"/>
      <c r="D518" s="265"/>
    </row>
    <row r="519" spans="1:4">
      <c r="A519" s="263">
        <v>2080114</v>
      </c>
      <c r="B519" s="264" t="s">
        <v>391</v>
      </c>
      <c r="C519" s="265"/>
      <c r="D519" s="265"/>
    </row>
    <row r="520" spans="1:4">
      <c r="A520" s="263">
        <v>2080115</v>
      </c>
      <c r="B520" s="264" t="s">
        <v>392</v>
      </c>
      <c r="C520" s="265"/>
      <c r="D520" s="265"/>
    </row>
    <row r="521" spans="1:4">
      <c r="A521" s="263">
        <v>2080116</v>
      </c>
      <c r="B521" s="264" t="s">
        <v>393</v>
      </c>
      <c r="C521" s="265"/>
      <c r="D521" s="265"/>
    </row>
    <row r="522" spans="1:4">
      <c r="A522" s="263">
        <v>2080150</v>
      </c>
      <c r="B522" s="264" t="s">
        <v>56</v>
      </c>
      <c r="C522" s="265"/>
      <c r="D522" s="265"/>
    </row>
    <row r="523" spans="1:4">
      <c r="A523" s="263">
        <v>2080199</v>
      </c>
      <c r="B523" s="264" t="s">
        <v>394</v>
      </c>
      <c r="C523" s="265">
        <v>203</v>
      </c>
      <c r="D523" s="265">
        <v>200</v>
      </c>
    </row>
    <row r="524" spans="1:4">
      <c r="A524" s="263">
        <v>20802</v>
      </c>
      <c r="B524" s="264" t="s">
        <v>395</v>
      </c>
      <c r="C524" s="268">
        <f>SUM(C525:C531)</f>
        <v>1642</v>
      </c>
      <c r="D524" s="268">
        <f>SUM(D525:D531)</f>
        <v>1760</v>
      </c>
    </row>
    <row r="525" spans="1:4">
      <c r="A525" s="263">
        <v>2080201</v>
      </c>
      <c r="B525" s="264" t="s">
        <v>47</v>
      </c>
      <c r="C525" s="265">
        <v>1127</v>
      </c>
      <c r="D525" s="265">
        <v>1200</v>
      </c>
    </row>
    <row r="526" spans="1:4">
      <c r="A526" s="263">
        <v>2080202</v>
      </c>
      <c r="B526" s="264" t="s">
        <v>48</v>
      </c>
      <c r="C526" s="265"/>
      <c r="D526" s="265"/>
    </row>
    <row r="527" spans="1:4">
      <c r="A527" s="263">
        <v>2080203</v>
      </c>
      <c r="B527" s="264" t="s">
        <v>49</v>
      </c>
      <c r="C527" s="265"/>
      <c r="D527" s="265"/>
    </row>
    <row r="528" spans="1:4">
      <c r="A528" s="263">
        <v>2080206</v>
      </c>
      <c r="B528" s="264" t="s">
        <v>396</v>
      </c>
      <c r="C528" s="265"/>
      <c r="D528" s="265"/>
    </row>
    <row r="529" spans="1:4">
      <c r="A529" s="263">
        <v>2080207</v>
      </c>
      <c r="B529" s="264" t="s">
        <v>397</v>
      </c>
      <c r="C529" s="265">
        <v>65</v>
      </c>
      <c r="D529" s="265">
        <v>100</v>
      </c>
    </row>
    <row r="530" spans="1:4">
      <c r="A530" s="263">
        <v>2080208</v>
      </c>
      <c r="B530" s="264" t="s">
        <v>398</v>
      </c>
      <c r="C530" s="265">
        <v>226</v>
      </c>
      <c r="D530" s="265">
        <v>230</v>
      </c>
    </row>
    <row r="531" spans="1:4">
      <c r="A531" s="263">
        <v>2080299</v>
      </c>
      <c r="B531" s="264" t="s">
        <v>399</v>
      </c>
      <c r="C531" s="265">
        <v>224</v>
      </c>
      <c r="D531" s="265">
        <v>230</v>
      </c>
    </row>
    <row r="532" spans="1:4">
      <c r="A532" s="263">
        <v>20804</v>
      </c>
      <c r="B532" s="264" t="s">
        <v>400</v>
      </c>
      <c r="C532" s="268">
        <f>C533</f>
        <v>0</v>
      </c>
      <c r="D532" s="268">
        <f>D533</f>
        <v>0</v>
      </c>
    </row>
    <row r="533" spans="1:4">
      <c r="A533" s="263">
        <v>2080402</v>
      </c>
      <c r="B533" s="264" t="s">
        <v>401</v>
      </c>
      <c r="C533" s="265"/>
      <c r="D533" s="265"/>
    </row>
    <row r="534" spans="1:4">
      <c r="A534" s="263">
        <v>20805</v>
      </c>
      <c r="B534" s="264" t="s">
        <v>402</v>
      </c>
      <c r="C534" s="268">
        <f>SUM(C535:C542)</f>
        <v>21305</v>
      </c>
      <c r="D534" s="268">
        <f>SUM(D535:D542)</f>
        <v>21400</v>
      </c>
    </row>
    <row r="535" spans="1:4">
      <c r="A535" s="263">
        <v>2080501</v>
      </c>
      <c r="B535" s="264" t="s">
        <v>403</v>
      </c>
      <c r="C535" s="265"/>
      <c r="D535" s="265"/>
    </row>
    <row r="536" spans="1:4">
      <c r="A536" s="263">
        <v>2080502</v>
      </c>
      <c r="B536" s="264" t="s">
        <v>404</v>
      </c>
      <c r="C536" s="265"/>
      <c r="D536" s="265"/>
    </row>
    <row r="537" spans="1:4">
      <c r="A537" s="263">
        <v>2080503</v>
      </c>
      <c r="B537" s="264" t="s">
        <v>405</v>
      </c>
      <c r="C537" s="265"/>
      <c r="D537" s="265"/>
    </row>
    <row r="538" spans="1:4">
      <c r="A538" s="263">
        <v>2080505</v>
      </c>
      <c r="B538" s="264" t="s">
        <v>406</v>
      </c>
      <c r="C538" s="265"/>
      <c r="D538" s="265"/>
    </row>
    <row r="539" spans="1:4">
      <c r="A539" s="263">
        <v>2080506</v>
      </c>
      <c r="B539" s="264" t="s">
        <v>407</v>
      </c>
      <c r="C539" s="265">
        <v>5336</v>
      </c>
      <c r="D539" s="265">
        <v>5400</v>
      </c>
    </row>
    <row r="540" spans="1:4">
      <c r="A540" s="263">
        <v>2080507</v>
      </c>
      <c r="B540" s="264" t="s">
        <v>408</v>
      </c>
      <c r="C540" s="265">
        <v>15895</v>
      </c>
      <c r="D540" s="265">
        <v>16000</v>
      </c>
    </row>
    <row r="541" spans="1:4">
      <c r="A541" s="263">
        <v>2080508</v>
      </c>
      <c r="B541" s="264" t="s">
        <v>409</v>
      </c>
      <c r="C541" s="265"/>
      <c r="D541" s="265"/>
    </row>
    <row r="542" spans="1:4">
      <c r="A542" s="263">
        <v>2080599</v>
      </c>
      <c r="B542" s="264" t="s">
        <v>410</v>
      </c>
      <c r="C542" s="265">
        <v>74</v>
      </c>
      <c r="D542" s="265"/>
    </row>
    <row r="543" spans="1:4">
      <c r="A543" s="263">
        <v>20806</v>
      </c>
      <c r="B543" s="264" t="s">
        <v>411</v>
      </c>
      <c r="C543" s="268">
        <f>SUM(C544:C546)</f>
        <v>0</v>
      </c>
      <c r="D543" s="268">
        <f>SUM(D544:D546)</f>
        <v>0</v>
      </c>
    </row>
    <row r="544" spans="1:4">
      <c r="A544" s="263">
        <v>2080601</v>
      </c>
      <c r="B544" s="264" t="s">
        <v>412</v>
      </c>
      <c r="C544" s="265"/>
      <c r="D544" s="265"/>
    </row>
    <row r="545" spans="1:4">
      <c r="A545" s="263">
        <v>2080602</v>
      </c>
      <c r="B545" s="264" t="s">
        <v>413</v>
      </c>
      <c r="C545" s="265"/>
      <c r="D545" s="265"/>
    </row>
    <row r="546" spans="1:4">
      <c r="A546" s="263">
        <v>2080699</v>
      </c>
      <c r="B546" s="264" t="s">
        <v>414</v>
      </c>
      <c r="C546" s="265"/>
      <c r="D546" s="265"/>
    </row>
    <row r="547" spans="1:4">
      <c r="A547" s="263">
        <v>20807</v>
      </c>
      <c r="B547" s="264" t="s">
        <v>415</v>
      </c>
      <c r="C547" s="268">
        <f>SUM(C548:C556)</f>
        <v>5231</v>
      </c>
      <c r="D547" s="268">
        <f>SUM(D548:D556)</f>
        <v>5300</v>
      </c>
    </row>
    <row r="548" spans="1:4">
      <c r="A548" s="263">
        <v>2080701</v>
      </c>
      <c r="B548" s="264" t="s">
        <v>416</v>
      </c>
      <c r="C548" s="265">
        <v>86</v>
      </c>
      <c r="D548" s="265">
        <v>100</v>
      </c>
    </row>
    <row r="549" spans="1:4">
      <c r="A549" s="263">
        <v>2080702</v>
      </c>
      <c r="B549" s="264" t="s">
        <v>417</v>
      </c>
      <c r="C549" s="265"/>
      <c r="D549" s="265"/>
    </row>
    <row r="550" spans="1:4">
      <c r="A550" s="263">
        <v>2080704</v>
      </c>
      <c r="B550" s="264" t="s">
        <v>418</v>
      </c>
      <c r="C550" s="265">
        <v>60</v>
      </c>
      <c r="D550" s="265"/>
    </row>
    <row r="551" spans="1:4">
      <c r="A551" s="263">
        <v>2080705</v>
      </c>
      <c r="B551" s="264" t="s">
        <v>419</v>
      </c>
      <c r="C551" s="265">
        <v>2628</v>
      </c>
      <c r="D551" s="265">
        <v>2700</v>
      </c>
    </row>
    <row r="552" spans="1:4">
      <c r="A552" s="263">
        <v>2080709</v>
      </c>
      <c r="B552" s="264" t="s">
        <v>420</v>
      </c>
      <c r="C552" s="265"/>
      <c r="D552" s="265"/>
    </row>
    <row r="553" spans="1:4">
      <c r="A553" s="263">
        <v>2080711</v>
      </c>
      <c r="B553" s="264" t="s">
        <v>421</v>
      </c>
      <c r="C553" s="265"/>
      <c r="D553" s="265"/>
    </row>
    <row r="554" spans="1:4">
      <c r="A554" s="263">
        <v>2080712</v>
      </c>
      <c r="B554" s="264" t="s">
        <v>422</v>
      </c>
      <c r="C554" s="265"/>
      <c r="D554" s="265"/>
    </row>
    <row r="555" spans="1:4">
      <c r="A555" s="263">
        <v>2080713</v>
      </c>
      <c r="B555" s="264" t="s">
        <v>423</v>
      </c>
      <c r="C555" s="265"/>
      <c r="D555" s="265"/>
    </row>
    <row r="556" spans="1:4">
      <c r="A556" s="263">
        <v>2080799</v>
      </c>
      <c r="B556" s="264" t="s">
        <v>424</v>
      </c>
      <c r="C556" s="265">
        <v>2457</v>
      </c>
      <c r="D556" s="265">
        <v>2500</v>
      </c>
    </row>
    <row r="557" spans="1:4">
      <c r="A557" s="263">
        <v>20808</v>
      </c>
      <c r="B557" s="264" t="s">
        <v>425</v>
      </c>
      <c r="C557" s="268">
        <f>SUM(C558:C564)</f>
        <v>8941</v>
      </c>
      <c r="D557" s="268">
        <f>SUM(D558:D564)</f>
        <v>9000</v>
      </c>
    </row>
    <row r="558" spans="1:4">
      <c r="A558" s="263">
        <v>2080801</v>
      </c>
      <c r="B558" s="264" t="s">
        <v>426</v>
      </c>
      <c r="C558" s="265">
        <v>627</v>
      </c>
      <c r="D558" s="265">
        <v>600</v>
      </c>
    </row>
    <row r="559" spans="1:4">
      <c r="A559" s="263">
        <v>2080802</v>
      </c>
      <c r="B559" s="264" t="s">
        <v>427</v>
      </c>
      <c r="C559" s="265">
        <v>7410</v>
      </c>
      <c r="D559" s="265">
        <v>7400</v>
      </c>
    </row>
    <row r="560" spans="1:4">
      <c r="A560" s="263">
        <v>2080803</v>
      </c>
      <c r="B560" s="264" t="s">
        <v>428</v>
      </c>
      <c r="C560" s="265"/>
      <c r="D560" s="265"/>
    </row>
    <row r="561" spans="1:4">
      <c r="A561" s="263">
        <v>2080804</v>
      </c>
      <c r="B561" s="264" t="s">
        <v>429</v>
      </c>
      <c r="C561" s="265"/>
      <c r="D561" s="265"/>
    </row>
    <row r="562" spans="1:4">
      <c r="A562" s="263">
        <v>2080805</v>
      </c>
      <c r="B562" s="264" t="s">
        <v>430</v>
      </c>
      <c r="C562" s="265">
        <v>884</v>
      </c>
      <c r="D562" s="265">
        <v>900</v>
      </c>
    </row>
    <row r="563" spans="1:4">
      <c r="A563" s="263">
        <v>2080806</v>
      </c>
      <c r="B563" s="264" t="s">
        <v>431</v>
      </c>
      <c r="C563" s="265"/>
      <c r="D563" s="265"/>
    </row>
    <row r="564" spans="1:4">
      <c r="A564" s="263">
        <v>2080899</v>
      </c>
      <c r="B564" s="264" t="s">
        <v>432</v>
      </c>
      <c r="C564" s="265">
        <v>20</v>
      </c>
      <c r="D564" s="265">
        <v>100</v>
      </c>
    </row>
    <row r="565" spans="1:4">
      <c r="A565" s="263">
        <v>20809</v>
      </c>
      <c r="B565" s="264" t="s">
        <v>433</v>
      </c>
      <c r="C565" s="268">
        <f>SUM(C566:C571)</f>
        <v>1370</v>
      </c>
      <c r="D565" s="268">
        <f>SUM(D566:D571)</f>
        <v>1400</v>
      </c>
    </row>
    <row r="566" spans="1:4">
      <c r="A566" s="263">
        <v>2080901</v>
      </c>
      <c r="B566" s="264" t="s">
        <v>434</v>
      </c>
      <c r="C566" s="265">
        <v>108</v>
      </c>
      <c r="D566" s="265">
        <v>100</v>
      </c>
    </row>
    <row r="567" spans="1:4">
      <c r="A567" s="263">
        <v>2080902</v>
      </c>
      <c r="B567" s="264" t="s">
        <v>435</v>
      </c>
      <c r="C567" s="265">
        <v>461</v>
      </c>
      <c r="D567" s="265">
        <v>500</v>
      </c>
    </row>
    <row r="568" spans="1:4">
      <c r="A568" s="263">
        <v>2080903</v>
      </c>
      <c r="B568" s="264" t="s">
        <v>436</v>
      </c>
      <c r="C568" s="265">
        <v>25</v>
      </c>
      <c r="D568" s="265"/>
    </row>
    <row r="569" spans="1:4">
      <c r="A569" s="263">
        <v>2080904</v>
      </c>
      <c r="B569" s="264" t="s">
        <v>437</v>
      </c>
      <c r="C569" s="265"/>
      <c r="D569" s="265"/>
    </row>
    <row r="570" spans="1:4">
      <c r="A570" s="263">
        <v>2080905</v>
      </c>
      <c r="B570" s="264" t="s">
        <v>438</v>
      </c>
      <c r="C570" s="265">
        <v>420</v>
      </c>
      <c r="D570" s="265">
        <v>400</v>
      </c>
    </row>
    <row r="571" spans="1:4">
      <c r="A571" s="263">
        <v>2080999</v>
      </c>
      <c r="B571" s="264" t="s">
        <v>439</v>
      </c>
      <c r="C571" s="265">
        <v>356</v>
      </c>
      <c r="D571" s="265">
        <v>400</v>
      </c>
    </row>
    <row r="572" spans="1:4">
      <c r="A572" s="263">
        <v>20810</v>
      </c>
      <c r="B572" s="264" t="s">
        <v>440</v>
      </c>
      <c r="C572" s="268">
        <f>SUM(C573:C579)</f>
        <v>1254</v>
      </c>
      <c r="D572" s="268">
        <f>SUM(D573:D579)</f>
        <v>1270</v>
      </c>
    </row>
    <row r="573" spans="1:4">
      <c r="A573" s="263">
        <v>2081001</v>
      </c>
      <c r="B573" s="264" t="s">
        <v>441</v>
      </c>
      <c r="C573" s="265">
        <v>800</v>
      </c>
      <c r="D573" s="265">
        <v>800</v>
      </c>
    </row>
    <row r="574" spans="1:4">
      <c r="A574" s="263">
        <v>2081002</v>
      </c>
      <c r="B574" s="264" t="s">
        <v>442</v>
      </c>
      <c r="C574" s="265">
        <v>314</v>
      </c>
      <c r="D574" s="265">
        <v>320</v>
      </c>
    </row>
    <row r="575" spans="1:4">
      <c r="A575" s="263">
        <v>2081003</v>
      </c>
      <c r="B575" s="264" t="s">
        <v>443</v>
      </c>
      <c r="C575" s="265"/>
      <c r="D575" s="265"/>
    </row>
    <row r="576" spans="1:4">
      <c r="A576" s="263">
        <v>2081004</v>
      </c>
      <c r="B576" s="264" t="s">
        <v>444</v>
      </c>
      <c r="C576" s="265">
        <v>140</v>
      </c>
      <c r="D576" s="265">
        <v>150</v>
      </c>
    </row>
    <row r="577" spans="1:4">
      <c r="A577" s="263">
        <v>2081005</v>
      </c>
      <c r="B577" s="264" t="s">
        <v>445</v>
      </c>
      <c r="C577" s="265"/>
      <c r="D577" s="265"/>
    </row>
    <row r="578" spans="1:4">
      <c r="A578" s="263">
        <v>2081006</v>
      </c>
      <c r="B578" s="264" t="s">
        <v>446</v>
      </c>
      <c r="C578" s="265"/>
      <c r="D578" s="265"/>
    </row>
    <row r="579" spans="1:4">
      <c r="A579" s="263">
        <v>2081099</v>
      </c>
      <c r="B579" s="264" t="s">
        <v>447</v>
      </c>
      <c r="C579" s="265"/>
      <c r="D579" s="265"/>
    </row>
    <row r="580" spans="1:4">
      <c r="A580" s="263">
        <v>20811</v>
      </c>
      <c r="B580" s="264" t="s">
        <v>448</v>
      </c>
      <c r="C580" s="268">
        <f>SUM(C581:C588)</f>
        <v>2522</v>
      </c>
      <c r="D580" s="268">
        <f>SUM(D581:D588)</f>
        <v>2700</v>
      </c>
    </row>
    <row r="581" spans="1:4">
      <c r="A581" s="263">
        <v>2081101</v>
      </c>
      <c r="B581" s="264" t="s">
        <v>47</v>
      </c>
      <c r="C581" s="265">
        <v>238</v>
      </c>
      <c r="D581" s="265">
        <v>260</v>
      </c>
    </row>
    <row r="582" spans="1:4">
      <c r="A582" s="263">
        <v>2081102</v>
      </c>
      <c r="B582" s="264" t="s">
        <v>48</v>
      </c>
      <c r="C582" s="265"/>
      <c r="D582" s="265"/>
    </row>
    <row r="583" spans="1:4">
      <c r="A583" s="263">
        <v>2081103</v>
      </c>
      <c r="B583" s="264" t="s">
        <v>49</v>
      </c>
      <c r="C583" s="265"/>
      <c r="D583" s="265"/>
    </row>
    <row r="584" spans="1:4">
      <c r="A584" s="263">
        <v>2081104</v>
      </c>
      <c r="B584" s="264" t="s">
        <v>449</v>
      </c>
      <c r="C584" s="265">
        <v>127</v>
      </c>
      <c r="D584" s="265">
        <v>130</v>
      </c>
    </row>
    <row r="585" spans="1:4">
      <c r="A585" s="263">
        <v>2081105</v>
      </c>
      <c r="B585" s="264" t="s">
        <v>450</v>
      </c>
      <c r="C585" s="265">
        <v>106</v>
      </c>
      <c r="D585" s="265">
        <v>110</v>
      </c>
    </row>
    <row r="586" spans="1:4">
      <c r="A586" s="263">
        <v>2081106</v>
      </c>
      <c r="B586" s="264" t="s">
        <v>451</v>
      </c>
      <c r="C586" s="265"/>
      <c r="D586" s="265"/>
    </row>
    <row r="587" spans="1:4">
      <c r="A587" s="263">
        <v>2081107</v>
      </c>
      <c r="B587" s="264" t="s">
        <v>452</v>
      </c>
      <c r="C587" s="265">
        <v>1128</v>
      </c>
      <c r="D587" s="265">
        <v>1200</v>
      </c>
    </row>
    <row r="588" spans="1:4">
      <c r="A588" s="263">
        <v>2081199</v>
      </c>
      <c r="B588" s="264" t="s">
        <v>453</v>
      </c>
      <c r="C588" s="265">
        <v>923</v>
      </c>
      <c r="D588" s="265">
        <v>1000</v>
      </c>
    </row>
    <row r="589" spans="1:4">
      <c r="A589" s="263">
        <v>20816</v>
      </c>
      <c r="B589" s="264" t="s">
        <v>454</v>
      </c>
      <c r="C589" s="268">
        <f>SUM(C590:C593)</f>
        <v>65</v>
      </c>
      <c r="D589" s="268">
        <f>SUM(D590:D593)</f>
        <v>70</v>
      </c>
    </row>
    <row r="590" spans="1:4">
      <c r="A590" s="263">
        <v>2081601</v>
      </c>
      <c r="B590" s="264" t="s">
        <v>47</v>
      </c>
      <c r="C590" s="265">
        <v>14</v>
      </c>
      <c r="D590" s="265">
        <v>60</v>
      </c>
    </row>
    <row r="591" spans="1:4">
      <c r="A591" s="263">
        <v>2081602</v>
      </c>
      <c r="B591" s="264" t="s">
        <v>48</v>
      </c>
      <c r="C591" s="265"/>
      <c r="D591" s="265"/>
    </row>
    <row r="592" spans="1:4">
      <c r="A592" s="263">
        <v>2081603</v>
      </c>
      <c r="B592" s="264" t="s">
        <v>49</v>
      </c>
      <c r="C592" s="265"/>
      <c r="D592" s="265"/>
    </row>
    <row r="593" spans="1:4">
      <c r="A593" s="263">
        <v>2081699</v>
      </c>
      <c r="B593" s="264" t="s">
        <v>455</v>
      </c>
      <c r="C593" s="265">
        <v>51</v>
      </c>
      <c r="D593" s="265">
        <v>10</v>
      </c>
    </row>
    <row r="594" spans="1:4">
      <c r="A594" s="263">
        <v>20819</v>
      </c>
      <c r="B594" s="264" t="s">
        <v>456</v>
      </c>
      <c r="C594" s="268">
        <f>SUM(C595:C596)</f>
        <v>10626</v>
      </c>
      <c r="D594" s="268">
        <f>SUM(D595:D596)</f>
        <v>10700</v>
      </c>
    </row>
    <row r="595" spans="1:4">
      <c r="A595" s="263">
        <v>2081901</v>
      </c>
      <c r="B595" s="264" t="s">
        <v>457</v>
      </c>
      <c r="C595" s="265">
        <v>1661</v>
      </c>
      <c r="D595" s="265">
        <v>1700</v>
      </c>
    </row>
    <row r="596" spans="1:4">
      <c r="A596" s="263">
        <v>2081902</v>
      </c>
      <c r="B596" s="264" t="s">
        <v>458</v>
      </c>
      <c r="C596" s="265">
        <v>8965</v>
      </c>
      <c r="D596" s="265">
        <v>9000</v>
      </c>
    </row>
    <row r="597" spans="1:4">
      <c r="A597" s="263">
        <v>20820</v>
      </c>
      <c r="B597" s="264" t="s">
        <v>459</v>
      </c>
      <c r="C597" s="268">
        <f>SUM(C598:C599)</f>
        <v>3003</v>
      </c>
      <c r="D597" s="268">
        <f>SUM(D598:D599)</f>
        <v>3000</v>
      </c>
    </row>
    <row r="598" spans="1:4">
      <c r="A598" s="263">
        <v>2082001</v>
      </c>
      <c r="B598" s="264" t="s">
        <v>460</v>
      </c>
      <c r="C598" s="265">
        <v>2500</v>
      </c>
      <c r="D598" s="265">
        <v>2500</v>
      </c>
    </row>
    <row r="599" spans="1:4">
      <c r="A599" s="263">
        <v>2082002</v>
      </c>
      <c r="B599" s="264" t="s">
        <v>461</v>
      </c>
      <c r="C599" s="265">
        <v>503</v>
      </c>
      <c r="D599" s="265">
        <v>500</v>
      </c>
    </row>
    <row r="600" spans="1:4">
      <c r="A600" s="263">
        <v>20821</v>
      </c>
      <c r="B600" s="264" t="s">
        <v>462</v>
      </c>
      <c r="C600" s="268">
        <f>SUM(C601:C602)</f>
        <v>3352</v>
      </c>
      <c r="D600" s="268">
        <f>SUM(D601:D602)</f>
        <v>3400</v>
      </c>
    </row>
    <row r="601" spans="1:4">
      <c r="A601" s="263">
        <v>2082101</v>
      </c>
      <c r="B601" s="264" t="s">
        <v>463</v>
      </c>
      <c r="C601" s="265"/>
      <c r="D601" s="265"/>
    </row>
    <row r="602" spans="1:4">
      <c r="A602" s="263">
        <v>2082102</v>
      </c>
      <c r="B602" s="264" t="s">
        <v>464</v>
      </c>
      <c r="C602" s="265">
        <v>3352</v>
      </c>
      <c r="D602" s="265">
        <v>3400</v>
      </c>
    </row>
    <row r="603" spans="1:4">
      <c r="A603" s="263">
        <v>20824</v>
      </c>
      <c r="B603" s="264" t="s">
        <v>465</v>
      </c>
      <c r="C603" s="268">
        <f>SUM(C604:C605)</f>
        <v>0</v>
      </c>
      <c r="D603" s="268">
        <f>SUM(D604:D605)</f>
        <v>0</v>
      </c>
    </row>
    <row r="604" spans="1:4">
      <c r="A604" s="263">
        <v>2082401</v>
      </c>
      <c r="B604" s="264" t="s">
        <v>466</v>
      </c>
      <c r="C604" s="265"/>
      <c r="D604" s="265"/>
    </row>
    <row r="605" spans="1:4">
      <c r="A605" s="263">
        <v>2082402</v>
      </c>
      <c r="B605" s="264" t="s">
        <v>467</v>
      </c>
      <c r="C605" s="265"/>
      <c r="D605" s="265"/>
    </row>
    <row r="606" spans="1:4">
      <c r="A606" s="263">
        <v>20825</v>
      </c>
      <c r="B606" s="264" t="s">
        <v>468</v>
      </c>
      <c r="C606" s="268">
        <f>SUM(C607:C608)</f>
        <v>49</v>
      </c>
      <c r="D606" s="268">
        <f>SUM(D607:D608)</f>
        <v>50</v>
      </c>
    </row>
    <row r="607" spans="1:4">
      <c r="A607" s="263">
        <v>2082501</v>
      </c>
      <c r="B607" s="264" t="s">
        <v>469</v>
      </c>
      <c r="C607" s="265"/>
      <c r="D607" s="265"/>
    </row>
    <row r="608" spans="1:4">
      <c r="A608" s="263">
        <v>2082502</v>
      </c>
      <c r="B608" s="264" t="s">
        <v>470</v>
      </c>
      <c r="C608" s="265">
        <v>49</v>
      </c>
      <c r="D608" s="265">
        <v>50</v>
      </c>
    </row>
    <row r="609" spans="1:4">
      <c r="A609" s="263">
        <v>20826</v>
      </c>
      <c r="B609" s="264" t="s">
        <v>471</v>
      </c>
      <c r="C609" s="268">
        <f>SUM(C610:C612)</f>
        <v>25076</v>
      </c>
      <c r="D609" s="268">
        <f>SUM(D610:D612)</f>
        <v>25050</v>
      </c>
    </row>
    <row r="610" spans="1:4">
      <c r="A610" s="263">
        <v>2082601</v>
      </c>
      <c r="B610" s="264" t="s">
        <v>472</v>
      </c>
      <c r="C610" s="265">
        <v>38</v>
      </c>
      <c r="D610" s="265">
        <v>50</v>
      </c>
    </row>
    <row r="611" spans="1:4">
      <c r="A611" s="263">
        <v>2082602</v>
      </c>
      <c r="B611" s="264" t="s">
        <v>473</v>
      </c>
      <c r="C611" s="265">
        <v>25038</v>
      </c>
      <c r="D611" s="265">
        <v>25000</v>
      </c>
    </row>
    <row r="612" spans="1:4">
      <c r="A612" s="263">
        <v>2082699</v>
      </c>
      <c r="B612" s="264" t="s">
        <v>474</v>
      </c>
      <c r="C612" s="265"/>
      <c r="D612" s="265"/>
    </row>
    <row r="613" spans="1:4">
      <c r="A613" s="263">
        <v>20827</v>
      </c>
      <c r="B613" s="264" t="s">
        <v>475</v>
      </c>
      <c r="C613" s="268">
        <f>SUM(C614:C616)</f>
        <v>45</v>
      </c>
      <c r="D613" s="268">
        <f>SUM(D614:D616)</f>
        <v>50</v>
      </c>
    </row>
    <row r="614" spans="1:4">
      <c r="A614" s="263">
        <v>2082701</v>
      </c>
      <c r="B614" s="264" t="s">
        <v>476</v>
      </c>
      <c r="C614" s="265"/>
      <c r="D614" s="265"/>
    </row>
    <row r="615" spans="1:4">
      <c r="A615" s="263">
        <v>2082702</v>
      </c>
      <c r="B615" s="264" t="s">
        <v>477</v>
      </c>
      <c r="C615" s="265"/>
      <c r="D615" s="265"/>
    </row>
    <row r="616" spans="1:4">
      <c r="A616" s="263">
        <v>2082799</v>
      </c>
      <c r="B616" s="264" t="s">
        <v>478</v>
      </c>
      <c r="C616" s="265">
        <v>45</v>
      </c>
      <c r="D616" s="265">
        <v>50</v>
      </c>
    </row>
    <row r="617" spans="1:4">
      <c r="A617" s="263">
        <v>20828</v>
      </c>
      <c r="B617" s="272" t="s">
        <v>479</v>
      </c>
      <c r="C617" s="268">
        <f>SUM(C618:C624)</f>
        <v>1844</v>
      </c>
      <c r="D617" s="268">
        <f>SUM(D618:D624)</f>
        <v>1950</v>
      </c>
    </row>
    <row r="618" spans="1:4">
      <c r="A618" s="263">
        <v>2082801</v>
      </c>
      <c r="B618" s="264" t="s">
        <v>47</v>
      </c>
      <c r="C618" s="265">
        <v>395</v>
      </c>
      <c r="D618" s="265">
        <v>450</v>
      </c>
    </row>
    <row r="619" spans="1:4">
      <c r="A619" s="263">
        <v>2082802</v>
      </c>
      <c r="B619" s="264" t="s">
        <v>48</v>
      </c>
      <c r="C619" s="265"/>
      <c r="D619" s="265"/>
    </row>
    <row r="620" spans="1:4">
      <c r="A620" s="263">
        <v>2082803</v>
      </c>
      <c r="B620" s="264" t="s">
        <v>49</v>
      </c>
      <c r="C620" s="265"/>
      <c r="D620" s="265"/>
    </row>
    <row r="621" spans="1:4">
      <c r="A621" s="263">
        <v>2082804</v>
      </c>
      <c r="B621" s="264" t="s">
        <v>480</v>
      </c>
      <c r="C621" s="265"/>
      <c r="D621" s="265"/>
    </row>
    <row r="622" spans="1:4">
      <c r="A622" s="263">
        <v>2082805</v>
      </c>
      <c r="B622" s="264" t="s">
        <v>481</v>
      </c>
      <c r="C622" s="265"/>
      <c r="D622" s="265"/>
    </row>
    <row r="623" spans="1:4">
      <c r="A623" s="263">
        <v>2082850</v>
      </c>
      <c r="B623" s="264" t="s">
        <v>56</v>
      </c>
      <c r="C623" s="265"/>
      <c r="D623" s="265"/>
    </row>
    <row r="624" spans="1:4">
      <c r="A624" s="263">
        <v>2082899</v>
      </c>
      <c r="B624" s="264" t="s">
        <v>482</v>
      </c>
      <c r="C624" s="265">
        <v>1449</v>
      </c>
      <c r="D624" s="265">
        <v>1500</v>
      </c>
    </row>
    <row r="625" spans="1:4">
      <c r="A625" s="263">
        <v>20830</v>
      </c>
      <c r="B625" s="264" t="s">
        <v>483</v>
      </c>
      <c r="C625" s="268">
        <f>SUM(C626:C627)</f>
        <v>2350</v>
      </c>
      <c r="D625" s="268">
        <f>SUM(D626:D627)</f>
        <v>2350</v>
      </c>
    </row>
    <row r="626" spans="1:4">
      <c r="A626" s="263">
        <v>2083001</v>
      </c>
      <c r="B626" s="264" t="s">
        <v>484</v>
      </c>
      <c r="C626" s="265"/>
      <c r="D626" s="265"/>
    </row>
    <row r="627" spans="1:4">
      <c r="A627" s="263">
        <v>2083099</v>
      </c>
      <c r="B627" s="264" t="s">
        <v>485</v>
      </c>
      <c r="C627" s="265">
        <v>2350</v>
      </c>
      <c r="D627" s="265">
        <v>2350</v>
      </c>
    </row>
    <row r="628" spans="1:4">
      <c r="A628" s="263">
        <v>20899</v>
      </c>
      <c r="B628" s="264" t="s">
        <v>486</v>
      </c>
      <c r="C628" s="265">
        <v>2253</v>
      </c>
      <c r="D628" s="265">
        <v>2250</v>
      </c>
    </row>
    <row r="629" spans="1:4">
      <c r="A629" s="263">
        <v>210</v>
      </c>
      <c r="B629" s="264" t="s">
        <v>487</v>
      </c>
      <c r="C629" s="265">
        <f>SUM(C630,C635,C649,C653,C665,C668,C672,C677,C681,C685,C688,C697,C698)</f>
        <v>98251</v>
      </c>
      <c r="D629" s="265">
        <f>SUM(D630,D635,D649,D653,D665,D668,D672,D677,D681,D685,D688,D697,D698)</f>
        <v>99104</v>
      </c>
    </row>
    <row r="630" spans="1:4">
      <c r="A630" s="263">
        <v>21001</v>
      </c>
      <c r="B630" s="264" t="s">
        <v>488</v>
      </c>
      <c r="C630" s="268">
        <f>SUM(C631:C634)</f>
        <v>1696</v>
      </c>
      <c r="D630" s="268">
        <f>SUM(D631:D634)</f>
        <v>1740</v>
      </c>
    </row>
    <row r="631" spans="1:4">
      <c r="A631" s="263">
        <v>2100101</v>
      </c>
      <c r="B631" s="264" t="s">
        <v>47</v>
      </c>
      <c r="C631" s="265">
        <v>1058</v>
      </c>
      <c r="D631" s="265">
        <v>1100</v>
      </c>
    </row>
    <row r="632" spans="1:4">
      <c r="A632" s="263">
        <v>2100102</v>
      </c>
      <c r="B632" s="264" t="s">
        <v>48</v>
      </c>
      <c r="C632" s="265"/>
      <c r="D632" s="265"/>
    </row>
    <row r="633" spans="1:4">
      <c r="A633" s="263">
        <v>2100103</v>
      </c>
      <c r="B633" s="264" t="s">
        <v>49</v>
      </c>
      <c r="C633" s="265"/>
      <c r="D633" s="265"/>
    </row>
    <row r="634" spans="1:4">
      <c r="A634" s="263">
        <v>2100199</v>
      </c>
      <c r="B634" s="264" t="s">
        <v>489</v>
      </c>
      <c r="C634" s="265">
        <v>638</v>
      </c>
      <c r="D634" s="265">
        <v>640</v>
      </c>
    </row>
    <row r="635" spans="1:4">
      <c r="A635" s="263">
        <v>21002</v>
      </c>
      <c r="B635" s="264" t="s">
        <v>490</v>
      </c>
      <c r="C635" s="268">
        <f>SUM(C636:C648)</f>
        <v>3828</v>
      </c>
      <c r="D635" s="268">
        <f>SUM(D636:D648)</f>
        <v>3880</v>
      </c>
    </row>
    <row r="636" spans="1:4">
      <c r="A636" s="263">
        <v>2100201</v>
      </c>
      <c r="B636" s="264" t="s">
        <v>491</v>
      </c>
      <c r="C636" s="265">
        <v>2750</v>
      </c>
      <c r="D636" s="265">
        <v>2800</v>
      </c>
    </row>
    <row r="637" spans="1:4">
      <c r="A637" s="263">
        <v>2100202</v>
      </c>
      <c r="B637" s="264" t="s">
        <v>492</v>
      </c>
      <c r="C637" s="265">
        <v>200</v>
      </c>
      <c r="D637" s="265">
        <v>200</v>
      </c>
    </row>
    <row r="638" spans="1:4">
      <c r="A638" s="263">
        <v>2100203</v>
      </c>
      <c r="B638" s="264" t="s">
        <v>493</v>
      </c>
      <c r="C638" s="265"/>
      <c r="D638" s="265"/>
    </row>
    <row r="639" spans="1:4">
      <c r="A639" s="263">
        <v>2100204</v>
      </c>
      <c r="B639" s="264" t="s">
        <v>494</v>
      </c>
      <c r="C639" s="265"/>
      <c r="D639" s="265"/>
    </row>
    <row r="640" spans="1:4">
      <c r="A640" s="263">
        <v>2100205</v>
      </c>
      <c r="B640" s="264" t="s">
        <v>495</v>
      </c>
      <c r="C640" s="265"/>
      <c r="D640" s="265"/>
    </row>
    <row r="641" spans="1:4">
      <c r="A641" s="263">
        <v>2100206</v>
      </c>
      <c r="B641" s="264" t="s">
        <v>496</v>
      </c>
      <c r="C641" s="265"/>
      <c r="D641" s="265"/>
    </row>
    <row r="642" spans="1:4">
      <c r="A642" s="263">
        <v>2100207</v>
      </c>
      <c r="B642" s="264" t="s">
        <v>497</v>
      </c>
      <c r="C642" s="265"/>
      <c r="D642" s="265"/>
    </row>
    <row r="643" spans="1:4">
      <c r="A643" s="263">
        <v>2100208</v>
      </c>
      <c r="B643" s="264" t="s">
        <v>498</v>
      </c>
      <c r="C643" s="265">
        <v>178</v>
      </c>
      <c r="D643" s="265">
        <v>180</v>
      </c>
    </row>
    <row r="644" spans="1:4">
      <c r="A644" s="263">
        <v>2100209</v>
      </c>
      <c r="B644" s="264" t="s">
        <v>499</v>
      </c>
      <c r="C644" s="265"/>
      <c r="D644" s="265"/>
    </row>
    <row r="645" spans="1:4">
      <c r="A645" s="263">
        <v>2100210</v>
      </c>
      <c r="B645" s="264" t="s">
        <v>500</v>
      </c>
      <c r="C645" s="265"/>
      <c r="D645" s="265"/>
    </row>
    <row r="646" spans="1:4">
      <c r="A646" s="263">
        <v>2100211</v>
      </c>
      <c r="B646" s="264" t="s">
        <v>501</v>
      </c>
      <c r="C646" s="265"/>
      <c r="D646" s="265"/>
    </row>
    <row r="647" spans="1:4">
      <c r="A647" s="263">
        <v>2100212</v>
      </c>
      <c r="B647" s="264" t="s">
        <v>502</v>
      </c>
      <c r="C647" s="265"/>
      <c r="D647" s="265"/>
    </row>
    <row r="648" spans="1:4">
      <c r="A648" s="263">
        <v>2100299</v>
      </c>
      <c r="B648" s="264" t="s">
        <v>503</v>
      </c>
      <c r="C648" s="265">
        <v>700</v>
      </c>
      <c r="D648" s="265">
        <v>700</v>
      </c>
    </row>
    <row r="649" spans="1:4">
      <c r="A649" s="263">
        <v>21003</v>
      </c>
      <c r="B649" s="264" t="s">
        <v>504</v>
      </c>
      <c r="C649" s="268">
        <f>SUM(C650:C652)</f>
        <v>5619</v>
      </c>
      <c r="D649" s="268">
        <f>SUM(D650:D652)</f>
        <v>5700</v>
      </c>
    </row>
    <row r="650" spans="1:4">
      <c r="A650" s="263">
        <v>2100301</v>
      </c>
      <c r="B650" s="264" t="s">
        <v>505</v>
      </c>
      <c r="C650" s="265"/>
      <c r="D650" s="265"/>
    </row>
    <row r="651" spans="1:4">
      <c r="A651" s="263">
        <v>2100302</v>
      </c>
      <c r="B651" s="264" t="s">
        <v>506</v>
      </c>
      <c r="C651" s="265">
        <v>3981</v>
      </c>
      <c r="D651" s="265">
        <v>4000</v>
      </c>
    </row>
    <row r="652" spans="1:4">
      <c r="A652" s="263">
        <v>2100399</v>
      </c>
      <c r="B652" s="264" t="s">
        <v>507</v>
      </c>
      <c r="C652" s="265">
        <v>1638</v>
      </c>
      <c r="D652" s="265">
        <v>1700</v>
      </c>
    </row>
    <row r="653" spans="1:4">
      <c r="A653" s="263">
        <v>21004</v>
      </c>
      <c r="B653" s="264" t="s">
        <v>508</v>
      </c>
      <c r="C653" s="268">
        <f>SUM(C654:C664)</f>
        <v>16652</v>
      </c>
      <c r="D653" s="268">
        <f>SUM(D654:D664)</f>
        <v>16774</v>
      </c>
    </row>
    <row r="654" spans="1:4">
      <c r="A654" s="263">
        <v>2100401</v>
      </c>
      <c r="B654" s="264" t="s">
        <v>509</v>
      </c>
      <c r="C654" s="265">
        <v>817</v>
      </c>
      <c r="D654" s="265">
        <v>824</v>
      </c>
    </row>
    <row r="655" spans="1:4">
      <c r="A655" s="263">
        <v>2100402</v>
      </c>
      <c r="B655" s="264" t="s">
        <v>510</v>
      </c>
      <c r="C655" s="265">
        <v>715</v>
      </c>
      <c r="D655" s="265">
        <v>720</v>
      </c>
    </row>
    <row r="656" spans="1:4">
      <c r="A656" s="263">
        <v>2100403</v>
      </c>
      <c r="B656" s="264" t="s">
        <v>511</v>
      </c>
      <c r="C656" s="265">
        <v>2497</v>
      </c>
      <c r="D656" s="265">
        <v>2500</v>
      </c>
    </row>
    <row r="657" spans="1:4">
      <c r="A657" s="263">
        <v>2100404</v>
      </c>
      <c r="B657" s="264" t="s">
        <v>512</v>
      </c>
      <c r="C657" s="265"/>
      <c r="D657" s="265"/>
    </row>
    <row r="658" spans="1:4">
      <c r="A658" s="263">
        <v>2100405</v>
      </c>
      <c r="B658" s="264" t="s">
        <v>513</v>
      </c>
      <c r="C658" s="265"/>
      <c r="D658" s="265"/>
    </row>
    <row r="659" spans="1:4">
      <c r="A659" s="263">
        <v>2100406</v>
      </c>
      <c r="B659" s="264" t="s">
        <v>514</v>
      </c>
      <c r="C659" s="265"/>
      <c r="D659" s="265"/>
    </row>
    <row r="660" spans="1:4">
      <c r="A660" s="263">
        <v>2100407</v>
      </c>
      <c r="B660" s="264" t="s">
        <v>515</v>
      </c>
      <c r="C660" s="265">
        <v>5</v>
      </c>
      <c r="D660" s="265"/>
    </row>
    <row r="661" spans="1:4">
      <c r="A661" s="263">
        <v>2100408</v>
      </c>
      <c r="B661" s="264" t="s">
        <v>516</v>
      </c>
      <c r="C661" s="265">
        <v>8276</v>
      </c>
      <c r="D661" s="265">
        <v>8300</v>
      </c>
    </row>
    <row r="662" spans="1:4">
      <c r="A662" s="263">
        <v>2100409</v>
      </c>
      <c r="B662" s="264" t="s">
        <v>517</v>
      </c>
      <c r="C662" s="265">
        <v>230</v>
      </c>
      <c r="D662" s="265">
        <v>230</v>
      </c>
    </row>
    <row r="663" spans="1:4">
      <c r="A663" s="263">
        <v>2100410</v>
      </c>
      <c r="B663" s="264" t="s">
        <v>518</v>
      </c>
      <c r="C663" s="265">
        <v>1843</v>
      </c>
      <c r="D663" s="265">
        <v>2000</v>
      </c>
    </row>
    <row r="664" spans="1:4">
      <c r="A664" s="263">
        <v>2100499</v>
      </c>
      <c r="B664" s="264" t="s">
        <v>519</v>
      </c>
      <c r="C664" s="265">
        <v>2269</v>
      </c>
      <c r="D664" s="265">
        <v>2200</v>
      </c>
    </row>
    <row r="665" spans="1:4">
      <c r="A665" s="263">
        <v>21006</v>
      </c>
      <c r="B665" s="264" t="s">
        <v>520</v>
      </c>
      <c r="C665" s="268">
        <f>SUM(C666:C667)</f>
        <v>240</v>
      </c>
      <c r="D665" s="268">
        <f>SUM(D666:D667)</f>
        <v>240</v>
      </c>
    </row>
    <row r="666" spans="1:4">
      <c r="A666" s="263">
        <v>2100601</v>
      </c>
      <c r="B666" s="264" t="s">
        <v>521</v>
      </c>
      <c r="C666" s="265">
        <v>240</v>
      </c>
      <c r="D666" s="265">
        <v>240</v>
      </c>
    </row>
    <row r="667" spans="1:4">
      <c r="A667" s="263">
        <v>2100699</v>
      </c>
      <c r="B667" s="264" t="s">
        <v>522</v>
      </c>
      <c r="C667" s="265"/>
      <c r="D667" s="265"/>
    </row>
    <row r="668" spans="1:4">
      <c r="A668" s="263">
        <v>21007</v>
      </c>
      <c r="B668" s="264" t="s">
        <v>523</v>
      </c>
      <c r="C668" s="268">
        <f>SUM(C669:C671)</f>
        <v>2160</v>
      </c>
      <c r="D668" s="268">
        <f>SUM(D669:D671)</f>
        <v>2200</v>
      </c>
    </row>
    <row r="669" spans="1:4">
      <c r="A669" s="263">
        <v>2100716</v>
      </c>
      <c r="B669" s="264" t="s">
        <v>524</v>
      </c>
      <c r="C669" s="265"/>
      <c r="D669" s="265"/>
    </row>
    <row r="670" spans="1:4">
      <c r="A670" s="263">
        <v>2100717</v>
      </c>
      <c r="B670" s="264" t="s">
        <v>525</v>
      </c>
      <c r="C670" s="265">
        <v>1134</v>
      </c>
      <c r="D670" s="265">
        <v>1200</v>
      </c>
    </row>
    <row r="671" spans="1:4">
      <c r="A671" s="263">
        <v>2100799</v>
      </c>
      <c r="B671" s="264" t="s">
        <v>526</v>
      </c>
      <c r="C671" s="265">
        <v>1026</v>
      </c>
      <c r="D671" s="265">
        <v>1000</v>
      </c>
    </row>
    <row r="672" spans="1:4">
      <c r="A672" s="263">
        <v>21011</v>
      </c>
      <c r="B672" s="264" t="s">
        <v>527</v>
      </c>
      <c r="C672" s="268">
        <f>SUM(C673:C676)</f>
        <v>1710</v>
      </c>
      <c r="D672" s="268">
        <f>SUM(D673:D676)</f>
        <v>1700</v>
      </c>
    </row>
    <row r="673" spans="1:4">
      <c r="A673" s="263">
        <v>2101101</v>
      </c>
      <c r="B673" s="264" t="s">
        <v>528</v>
      </c>
      <c r="C673" s="265"/>
      <c r="D673" s="265"/>
    </row>
    <row r="674" spans="1:4">
      <c r="A674" s="263">
        <v>2101102</v>
      </c>
      <c r="B674" s="264" t="s">
        <v>529</v>
      </c>
      <c r="C674" s="265"/>
      <c r="D674" s="265"/>
    </row>
    <row r="675" spans="1:4">
      <c r="A675" s="263">
        <v>2101103</v>
      </c>
      <c r="B675" s="264" t="s">
        <v>530</v>
      </c>
      <c r="C675" s="265">
        <v>1520</v>
      </c>
      <c r="D675" s="265">
        <v>1500</v>
      </c>
    </row>
    <row r="676" spans="1:4">
      <c r="A676" s="263">
        <v>2101199</v>
      </c>
      <c r="B676" s="264" t="s">
        <v>531</v>
      </c>
      <c r="C676" s="265">
        <v>190</v>
      </c>
      <c r="D676" s="265">
        <v>200</v>
      </c>
    </row>
    <row r="677" spans="1:4">
      <c r="A677" s="263">
        <v>21012</v>
      </c>
      <c r="B677" s="264" t="s">
        <v>532</v>
      </c>
      <c r="C677" s="268">
        <f>SUM(C678:C680)</f>
        <v>57532</v>
      </c>
      <c r="D677" s="268">
        <f>SUM(D678:D680)</f>
        <v>58000</v>
      </c>
    </row>
    <row r="678" spans="1:4">
      <c r="A678" s="263">
        <v>2101201</v>
      </c>
      <c r="B678" s="264" t="s">
        <v>533</v>
      </c>
      <c r="C678" s="265">
        <v>10</v>
      </c>
      <c r="D678" s="265"/>
    </row>
    <row r="679" spans="1:4">
      <c r="A679" s="263">
        <v>2101202</v>
      </c>
      <c r="B679" s="264" t="s">
        <v>534</v>
      </c>
      <c r="C679" s="265">
        <v>57522</v>
      </c>
      <c r="D679" s="265">
        <v>58000</v>
      </c>
    </row>
    <row r="680" spans="1:4">
      <c r="A680" s="263">
        <v>2101299</v>
      </c>
      <c r="B680" s="264" t="s">
        <v>535</v>
      </c>
      <c r="C680" s="265"/>
      <c r="D680" s="265"/>
    </row>
    <row r="681" spans="1:4">
      <c r="A681" s="263">
        <v>21013</v>
      </c>
      <c r="B681" s="264" t="s">
        <v>536</v>
      </c>
      <c r="C681" s="268">
        <f>SUM(C682:C684)</f>
        <v>4797</v>
      </c>
      <c r="D681" s="268">
        <f>SUM(D682:D684)</f>
        <v>4800</v>
      </c>
    </row>
    <row r="682" spans="1:4">
      <c r="A682" s="263">
        <v>2101301</v>
      </c>
      <c r="B682" s="264" t="s">
        <v>537</v>
      </c>
      <c r="C682" s="265">
        <v>2509</v>
      </c>
      <c r="D682" s="265">
        <v>2500</v>
      </c>
    </row>
    <row r="683" spans="1:4">
      <c r="A683" s="263">
        <v>2101302</v>
      </c>
      <c r="B683" s="264" t="s">
        <v>538</v>
      </c>
      <c r="C683" s="265">
        <v>12</v>
      </c>
      <c r="D683" s="265"/>
    </row>
    <row r="684" spans="1:4">
      <c r="A684" s="263">
        <v>2101399</v>
      </c>
      <c r="B684" s="264" t="s">
        <v>539</v>
      </c>
      <c r="C684" s="265">
        <v>2276</v>
      </c>
      <c r="D684" s="265">
        <v>2300</v>
      </c>
    </row>
    <row r="685" spans="1:4">
      <c r="A685" s="263">
        <v>21014</v>
      </c>
      <c r="B685" s="264" t="s">
        <v>540</v>
      </c>
      <c r="C685" s="268">
        <f>SUM(C686:C687)</f>
        <v>337</v>
      </c>
      <c r="D685" s="268">
        <f>SUM(D686:D687)</f>
        <v>350</v>
      </c>
    </row>
    <row r="686" spans="1:4">
      <c r="A686" s="263">
        <v>2101401</v>
      </c>
      <c r="B686" s="264" t="s">
        <v>541</v>
      </c>
      <c r="C686" s="265">
        <v>337</v>
      </c>
      <c r="D686" s="265">
        <v>350</v>
      </c>
    </row>
    <row r="687" spans="1:4">
      <c r="A687" s="263">
        <v>2101499</v>
      </c>
      <c r="B687" s="264" t="s">
        <v>542</v>
      </c>
      <c r="C687" s="265"/>
      <c r="D687" s="265"/>
    </row>
    <row r="688" spans="1:4">
      <c r="A688" s="263">
        <v>21015</v>
      </c>
      <c r="B688" s="264" t="s">
        <v>543</v>
      </c>
      <c r="C688" s="268">
        <f>SUM(C689:C696)</f>
        <v>1289</v>
      </c>
      <c r="D688" s="268">
        <f>SUM(D689:D696)</f>
        <v>1320</v>
      </c>
    </row>
    <row r="689" spans="1:4">
      <c r="A689" s="263">
        <v>2101501</v>
      </c>
      <c r="B689" s="264" t="s">
        <v>47</v>
      </c>
      <c r="C689" s="265">
        <v>1045</v>
      </c>
      <c r="D689" s="265">
        <v>1080</v>
      </c>
    </row>
    <row r="690" spans="1:4">
      <c r="A690" s="263">
        <v>2101502</v>
      </c>
      <c r="B690" s="264" t="s">
        <v>48</v>
      </c>
      <c r="C690" s="265"/>
      <c r="D690" s="265"/>
    </row>
    <row r="691" spans="1:4">
      <c r="A691" s="263">
        <v>2101503</v>
      </c>
      <c r="B691" s="264" t="s">
        <v>49</v>
      </c>
      <c r="C691" s="265"/>
      <c r="D691" s="265"/>
    </row>
    <row r="692" spans="1:4">
      <c r="A692" s="263">
        <v>2101504</v>
      </c>
      <c r="B692" s="264" t="s">
        <v>88</v>
      </c>
      <c r="C692" s="265"/>
      <c r="D692" s="265"/>
    </row>
    <row r="693" spans="1:4">
      <c r="A693" s="263">
        <v>2101505</v>
      </c>
      <c r="B693" s="264" t="s">
        <v>544</v>
      </c>
      <c r="C693" s="265">
        <v>20</v>
      </c>
      <c r="D693" s="265"/>
    </row>
    <row r="694" spans="1:4">
      <c r="A694" s="263">
        <v>2101506</v>
      </c>
      <c r="B694" s="264" t="s">
        <v>545</v>
      </c>
      <c r="C694" s="265"/>
      <c r="D694" s="265"/>
    </row>
    <row r="695" spans="1:4">
      <c r="A695" s="263">
        <v>2101550</v>
      </c>
      <c r="B695" s="264" t="s">
        <v>56</v>
      </c>
      <c r="C695" s="265"/>
      <c r="D695" s="265"/>
    </row>
    <row r="696" spans="1:4">
      <c r="A696" s="263">
        <v>2101599</v>
      </c>
      <c r="B696" s="264" t="s">
        <v>546</v>
      </c>
      <c r="C696" s="265">
        <v>224</v>
      </c>
      <c r="D696" s="265">
        <v>240</v>
      </c>
    </row>
    <row r="697" spans="1:4">
      <c r="A697" s="263">
        <v>21016</v>
      </c>
      <c r="B697" s="264" t="s">
        <v>547</v>
      </c>
      <c r="C697" s="265"/>
      <c r="D697" s="265"/>
    </row>
    <row r="698" spans="1:4">
      <c r="A698" s="263">
        <v>21099</v>
      </c>
      <c r="B698" s="264" t="s">
        <v>548</v>
      </c>
      <c r="C698" s="265">
        <v>2391</v>
      </c>
      <c r="D698" s="265">
        <v>2400</v>
      </c>
    </row>
    <row r="699" spans="1:4">
      <c r="A699" s="263">
        <v>211</v>
      </c>
      <c r="B699" s="264" t="s">
        <v>549</v>
      </c>
      <c r="C699" s="265">
        <f>SUM(C700,C710,C714,C723,C728,C735,C741,C744,C747,C748,C749,C755,C756,C757,C772)</f>
        <v>8591</v>
      </c>
      <c r="D699" s="265">
        <f>SUM(D700,D710,D714,D723,D728,D735,D741,D744,D747,D748,D749,D755,D756,D757,D772)</f>
        <v>8800</v>
      </c>
    </row>
    <row r="700" spans="1:4">
      <c r="A700" s="263">
        <v>21101</v>
      </c>
      <c r="B700" s="264" t="s">
        <v>550</v>
      </c>
      <c r="C700" s="268">
        <f>SUM(C701:C709)</f>
        <v>1872</v>
      </c>
      <c r="D700" s="268">
        <f>SUM(D701:D709)</f>
        <v>1950</v>
      </c>
    </row>
    <row r="701" spans="1:4">
      <c r="A701" s="263">
        <v>2110101</v>
      </c>
      <c r="B701" s="264" t="s">
        <v>47</v>
      </c>
      <c r="C701" s="265">
        <v>951</v>
      </c>
      <c r="D701" s="265">
        <v>1050</v>
      </c>
    </row>
    <row r="702" spans="1:4">
      <c r="A702" s="263">
        <v>2110102</v>
      </c>
      <c r="B702" s="264" t="s">
        <v>48</v>
      </c>
      <c r="C702" s="265"/>
      <c r="D702" s="265"/>
    </row>
    <row r="703" spans="1:4">
      <c r="A703" s="263">
        <v>2110103</v>
      </c>
      <c r="B703" s="264" t="s">
        <v>49</v>
      </c>
      <c r="C703" s="265"/>
      <c r="D703" s="265"/>
    </row>
    <row r="704" spans="1:4">
      <c r="A704" s="263">
        <v>2110104</v>
      </c>
      <c r="B704" s="264" t="s">
        <v>551</v>
      </c>
      <c r="C704" s="265"/>
      <c r="D704" s="265"/>
    </row>
    <row r="705" spans="1:4">
      <c r="A705" s="263">
        <v>2110105</v>
      </c>
      <c r="B705" s="264" t="s">
        <v>552</v>
      </c>
      <c r="C705" s="265"/>
      <c r="D705" s="265"/>
    </row>
    <row r="706" spans="1:4">
      <c r="A706" s="263">
        <v>2110106</v>
      </c>
      <c r="B706" s="264" t="s">
        <v>553</v>
      </c>
      <c r="C706" s="265"/>
      <c r="D706" s="265"/>
    </row>
    <row r="707" spans="1:4">
      <c r="A707" s="263">
        <v>2110107</v>
      </c>
      <c r="B707" s="264" t="s">
        <v>554</v>
      </c>
      <c r="C707" s="265"/>
      <c r="D707" s="265"/>
    </row>
    <row r="708" spans="1:4">
      <c r="A708" s="263">
        <v>2110108</v>
      </c>
      <c r="B708" s="264" t="s">
        <v>555</v>
      </c>
      <c r="C708" s="265"/>
      <c r="D708" s="265"/>
    </row>
    <row r="709" spans="1:4">
      <c r="A709" s="263">
        <v>2110199</v>
      </c>
      <c r="B709" s="264" t="s">
        <v>556</v>
      </c>
      <c r="C709" s="265">
        <v>921</v>
      </c>
      <c r="D709" s="265">
        <v>900</v>
      </c>
    </row>
    <row r="710" spans="1:4">
      <c r="A710" s="263">
        <v>21102</v>
      </c>
      <c r="B710" s="264" t="s">
        <v>557</v>
      </c>
      <c r="C710" s="268">
        <f>SUM(C711:C713)</f>
        <v>120</v>
      </c>
      <c r="D710" s="268">
        <f>SUM(D711:D713)</f>
        <v>120</v>
      </c>
    </row>
    <row r="711" spans="1:4">
      <c r="A711" s="263">
        <v>2110203</v>
      </c>
      <c r="B711" s="264" t="s">
        <v>558</v>
      </c>
      <c r="C711" s="265"/>
      <c r="D711" s="265"/>
    </row>
    <row r="712" spans="1:4">
      <c r="A712" s="263">
        <v>2110204</v>
      </c>
      <c r="B712" s="264" t="s">
        <v>559</v>
      </c>
      <c r="C712" s="265"/>
      <c r="D712" s="265"/>
    </row>
    <row r="713" spans="1:4">
      <c r="A713" s="263">
        <v>2110299</v>
      </c>
      <c r="B713" s="264" t="s">
        <v>560</v>
      </c>
      <c r="C713" s="265">
        <v>120</v>
      </c>
      <c r="D713" s="265">
        <v>120</v>
      </c>
    </row>
    <row r="714" spans="1:4">
      <c r="A714" s="263">
        <v>21103</v>
      </c>
      <c r="B714" s="264" t="s">
        <v>561</v>
      </c>
      <c r="C714" s="268">
        <f>SUM(C715:C722)</f>
        <v>1695</v>
      </c>
      <c r="D714" s="268">
        <f>SUM(D715:D722)</f>
        <v>1700</v>
      </c>
    </row>
    <row r="715" spans="1:4">
      <c r="A715" s="263">
        <v>2110301</v>
      </c>
      <c r="B715" s="264" t="s">
        <v>562</v>
      </c>
      <c r="C715" s="265"/>
      <c r="D715" s="265"/>
    </row>
    <row r="716" spans="1:4">
      <c r="A716" s="263">
        <v>2110302</v>
      </c>
      <c r="B716" s="264" t="s">
        <v>563</v>
      </c>
      <c r="C716" s="265">
        <v>1215</v>
      </c>
      <c r="D716" s="265">
        <v>1200</v>
      </c>
    </row>
    <row r="717" spans="1:4">
      <c r="A717" s="263">
        <v>2110303</v>
      </c>
      <c r="B717" s="264" t="s">
        <v>564</v>
      </c>
      <c r="C717" s="265"/>
      <c r="D717" s="265"/>
    </row>
    <row r="718" spans="1:4">
      <c r="A718" s="263">
        <v>2110304</v>
      </c>
      <c r="B718" s="264" t="s">
        <v>565</v>
      </c>
      <c r="C718" s="265"/>
      <c r="D718" s="265"/>
    </row>
    <row r="719" spans="1:4">
      <c r="A719" s="263">
        <v>2110305</v>
      </c>
      <c r="B719" s="264" t="s">
        <v>566</v>
      </c>
      <c r="C719" s="265"/>
      <c r="D719" s="265"/>
    </row>
    <row r="720" spans="1:4">
      <c r="A720" s="263">
        <v>2110306</v>
      </c>
      <c r="B720" s="264" t="s">
        <v>567</v>
      </c>
      <c r="C720" s="265"/>
      <c r="D720" s="265"/>
    </row>
    <row r="721" spans="1:4">
      <c r="A721" s="263">
        <v>2110307</v>
      </c>
      <c r="B721" s="264" t="s">
        <v>568</v>
      </c>
      <c r="C721" s="265"/>
      <c r="D721" s="265"/>
    </row>
    <row r="722" spans="1:4">
      <c r="A722" s="263">
        <v>2110399</v>
      </c>
      <c r="B722" s="264" t="s">
        <v>569</v>
      </c>
      <c r="C722" s="265">
        <v>480</v>
      </c>
      <c r="D722" s="265">
        <v>500</v>
      </c>
    </row>
    <row r="723" spans="1:4">
      <c r="A723" s="263">
        <v>21104</v>
      </c>
      <c r="B723" s="264" t="s">
        <v>570</v>
      </c>
      <c r="C723" s="268">
        <f>SUM(C724:C727)</f>
        <v>1792</v>
      </c>
      <c r="D723" s="268">
        <f>SUM(D724:D727)</f>
        <v>1800</v>
      </c>
    </row>
    <row r="724" spans="1:4">
      <c r="A724" s="263">
        <v>2110401</v>
      </c>
      <c r="B724" s="264" t="s">
        <v>571</v>
      </c>
      <c r="C724" s="265"/>
      <c r="D724" s="265"/>
    </row>
    <row r="725" spans="1:4">
      <c r="A725" s="263">
        <v>2110402</v>
      </c>
      <c r="B725" s="264" t="s">
        <v>572</v>
      </c>
      <c r="C725" s="265">
        <v>599</v>
      </c>
      <c r="D725" s="265">
        <v>600</v>
      </c>
    </row>
    <row r="726" spans="1:4">
      <c r="A726" s="263">
        <v>2110404</v>
      </c>
      <c r="B726" s="264" t="s">
        <v>573</v>
      </c>
      <c r="C726" s="265"/>
      <c r="D726" s="265"/>
    </row>
    <row r="727" spans="1:4">
      <c r="A727" s="263">
        <v>2110499</v>
      </c>
      <c r="B727" s="264" t="s">
        <v>574</v>
      </c>
      <c r="C727" s="265">
        <v>1193</v>
      </c>
      <c r="D727" s="265">
        <v>1200</v>
      </c>
    </row>
    <row r="728" spans="1:4">
      <c r="A728" s="263">
        <v>21105</v>
      </c>
      <c r="B728" s="264" t="s">
        <v>575</v>
      </c>
      <c r="C728" s="268">
        <f>SUM(C729:C734)</f>
        <v>358</v>
      </c>
      <c r="D728" s="268">
        <f>SUM(D729:D734)</f>
        <v>400</v>
      </c>
    </row>
    <row r="729" spans="1:4">
      <c r="A729" s="263">
        <v>2110501</v>
      </c>
      <c r="B729" s="264" t="s">
        <v>576</v>
      </c>
      <c r="C729" s="265"/>
      <c r="D729" s="265"/>
    </row>
    <row r="730" spans="1:4">
      <c r="A730" s="263">
        <v>2110502</v>
      </c>
      <c r="B730" s="264" t="s">
        <v>577</v>
      </c>
      <c r="C730" s="265"/>
      <c r="D730" s="265"/>
    </row>
    <row r="731" spans="1:4">
      <c r="A731" s="263">
        <v>2110503</v>
      </c>
      <c r="B731" s="264" t="s">
        <v>578</v>
      </c>
      <c r="C731" s="265"/>
      <c r="D731" s="265"/>
    </row>
    <row r="732" spans="1:4">
      <c r="A732" s="263">
        <v>2110506</v>
      </c>
      <c r="B732" s="264" t="s">
        <v>579</v>
      </c>
      <c r="C732" s="265"/>
      <c r="D732" s="265"/>
    </row>
    <row r="733" spans="1:4">
      <c r="A733" s="263">
        <v>2110507</v>
      </c>
      <c r="B733" s="264" t="s">
        <v>580</v>
      </c>
      <c r="C733" s="265">
        <v>78</v>
      </c>
      <c r="D733" s="265">
        <v>100</v>
      </c>
    </row>
    <row r="734" spans="1:4">
      <c r="A734" s="263">
        <v>2110599</v>
      </c>
      <c r="B734" s="264" t="s">
        <v>581</v>
      </c>
      <c r="C734" s="265">
        <v>280</v>
      </c>
      <c r="D734" s="265">
        <v>300</v>
      </c>
    </row>
    <row r="735" spans="1:4">
      <c r="A735" s="263">
        <v>21106</v>
      </c>
      <c r="B735" s="264" t="s">
        <v>582</v>
      </c>
      <c r="C735" s="268">
        <f>SUM(C736:C740)</f>
        <v>120</v>
      </c>
      <c r="D735" s="268">
        <v>130</v>
      </c>
    </row>
    <row r="736" spans="1:4">
      <c r="A736" s="263">
        <v>2110602</v>
      </c>
      <c r="B736" s="264" t="s">
        <v>583</v>
      </c>
      <c r="C736" s="265"/>
      <c r="D736" s="265"/>
    </row>
    <row r="737" spans="1:4">
      <c r="A737" s="263">
        <v>2110603</v>
      </c>
      <c r="B737" s="264" t="s">
        <v>584</v>
      </c>
      <c r="C737" s="265"/>
      <c r="D737" s="265"/>
    </row>
    <row r="738" spans="1:4">
      <c r="A738" s="263">
        <v>2110604</v>
      </c>
      <c r="B738" s="264" t="s">
        <v>585</v>
      </c>
      <c r="C738" s="265"/>
      <c r="D738" s="265"/>
    </row>
    <row r="739" spans="1:4">
      <c r="A739" s="263">
        <v>2110605</v>
      </c>
      <c r="B739" s="264" t="s">
        <v>586</v>
      </c>
      <c r="C739" s="265"/>
      <c r="D739" s="265"/>
    </row>
    <row r="740" spans="1:4">
      <c r="A740" s="263">
        <v>2110699</v>
      </c>
      <c r="B740" s="264" t="s">
        <v>587</v>
      </c>
      <c r="C740" s="265">
        <v>120</v>
      </c>
      <c r="D740" s="265">
        <v>120</v>
      </c>
    </row>
    <row r="741" spans="1:4">
      <c r="A741" s="263">
        <v>21107</v>
      </c>
      <c r="B741" s="264" t="s">
        <v>588</v>
      </c>
      <c r="C741" s="268">
        <f>SUM(C742:C743)</f>
        <v>0</v>
      </c>
      <c r="D741" s="268">
        <f>SUM(D742:D743)</f>
        <v>0</v>
      </c>
    </row>
    <row r="742" spans="1:4">
      <c r="A742" s="263">
        <v>2110704</v>
      </c>
      <c r="B742" s="264" t="s">
        <v>589</v>
      </c>
      <c r="C742" s="265"/>
      <c r="D742" s="265"/>
    </row>
    <row r="743" spans="1:4">
      <c r="A743" s="263">
        <v>2110799</v>
      </c>
      <c r="B743" s="264" t="s">
        <v>590</v>
      </c>
      <c r="C743" s="265"/>
      <c r="D743" s="265"/>
    </row>
    <row r="744" spans="1:4">
      <c r="A744" s="263">
        <v>21108</v>
      </c>
      <c r="B744" s="264" t="s">
        <v>591</v>
      </c>
      <c r="C744" s="268">
        <f>SUM(C745:C746)</f>
        <v>0</v>
      </c>
      <c r="D744" s="268">
        <f>SUM(D745:D746)</f>
        <v>0</v>
      </c>
    </row>
    <row r="745" spans="1:4">
      <c r="A745" s="263">
        <v>2110804</v>
      </c>
      <c r="B745" s="264" t="s">
        <v>592</v>
      </c>
      <c r="C745" s="265"/>
      <c r="D745" s="265"/>
    </row>
    <row r="746" spans="1:4">
      <c r="A746" s="263">
        <v>2110899</v>
      </c>
      <c r="B746" s="264" t="s">
        <v>593</v>
      </c>
      <c r="C746" s="265"/>
      <c r="D746" s="265"/>
    </row>
    <row r="747" spans="1:4">
      <c r="A747" s="263">
        <v>21109</v>
      </c>
      <c r="B747" s="264" t="s">
        <v>594</v>
      </c>
      <c r="C747" s="265"/>
      <c r="D747" s="265"/>
    </row>
    <row r="748" spans="1:4">
      <c r="A748" s="263">
        <v>21110</v>
      </c>
      <c r="B748" s="264" t="s">
        <v>595</v>
      </c>
      <c r="C748" s="265"/>
      <c r="D748" s="265"/>
    </row>
    <row r="749" spans="1:4">
      <c r="A749" s="263">
        <v>21111</v>
      </c>
      <c r="B749" s="264" t="s">
        <v>596</v>
      </c>
      <c r="C749" s="268">
        <f>SUM(C750:C754)</f>
        <v>0</v>
      </c>
      <c r="D749" s="268">
        <f>SUM(D750:D754)</f>
        <v>0</v>
      </c>
    </row>
    <row r="750" spans="1:4">
      <c r="A750" s="263">
        <v>2111101</v>
      </c>
      <c r="B750" s="264" t="s">
        <v>597</v>
      </c>
      <c r="C750" s="265"/>
      <c r="D750" s="265"/>
    </row>
    <row r="751" spans="1:4">
      <c r="A751" s="263">
        <v>2111102</v>
      </c>
      <c r="B751" s="264" t="s">
        <v>598</v>
      </c>
      <c r="C751" s="265"/>
      <c r="D751" s="265"/>
    </row>
    <row r="752" spans="1:4">
      <c r="A752" s="263">
        <v>2111103</v>
      </c>
      <c r="B752" s="264" t="s">
        <v>599</v>
      </c>
      <c r="C752" s="265"/>
      <c r="D752" s="265"/>
    </row>
    <row r="753" spans="1:4">
      <c r="A753" s="263">
        <v>2111104</v>
      </c>
      <c r="B753" s="264" t="s">
        <v>600</v>
      </c>
      <c r="C753" s="265"/>
      <c r="D753" s="265"/>
    </row>
    <row r="754" spans="1:4">
      <c r="A754" s="263">
        <v>2111199</v>
      </c>
      <c r="B754" s="264" t="s">
        <v>601</v>
      </c>
      <c r="C754" s="265"/>
      <c r="D754" s="265"/>
    </row>
    <row r="755" spans="1:4">
      <c r="A755" s="263">
        <v>21112</v>
      </c>
      <c r="B755" s="264" t="s">
        <v>602</v>
      </c>
      <c r="C755" s="265"/>
      <c r="D755" s="265"/>
    </row>
    <row r="756" spans="1:4">
      <c r="A756" s="263">
        <v>21113</v>
      </c>
      <c r="B756" s="264" t="s">
        <v>603</v>
      </c>
      <c r="C756" s="265"/>
      <c r="D756" s="265"/>
    </row>
    <row r="757" spans="1:4">
      <c r="A757" s="263">
        <v>21114</v>
      </c>
      <c r="B757" s="264" t="s">
        <v>604</v>
      </c>
      <c r="C757" s="268">
        <f>SUM(C758:C771)</f>
        <v>1000</v>
      </c>
      <c r="D757" s="268">
        <f>SUM(D758:D771)</f>
        <v>1000</v>
      </c>
    </row>
    <row r="758" spans="1:4">
      <c r="A758" s="263">
        <v>2111401</v>
      </c>
      <c r="B758" s="264" t="s">
        <v>47</v>
      </c>
      <c r="C758" s="265"/>
      <c r="D758" s="265"/>
    </row>
    <row r="759" spans="1:4">
      <c r="A759" s="263">
        <v>2111402</v>
      </c>
      <c r="B759" s="264" t="s">
        <v>48</v>
      </c>
      <c r="C759" s="265"/>
      <c r="D759" s="265"/>
    </row>
    <row r="760" spans="1:4">
      <c r="A760" s="263">
        <v>2111403</v>
      </c>
      <c r="B760" s="264" t="s">
        <v>49</v>
      </c>
      <c r="C760" s="265"/>
      <c r="D760" s="265"/>
    </row>
    <row r="761" spans="1:4">
      <c r="A761" s="263">
        <v>2111404</v>
      </c>
      <c r="B761" s="264" t="s">
        <v>605</v>
      </c>
      <c r="C761" s="265"/>
      <c r="D761" s="265"/>
    </row>
    <row r="762" spans="1:4">
      <c r="A762" s="263">
        <v>2111405</v>
      </c>
      <c r="B762" s="264" t="s">
        <v>606</v>
      </c>
      <c r="C762" s="265"/>
      <c r="D762" s="265"/>
    </row>
    <row r="763" spans="1:4">
      <c r="A763" s="263">
        <v>2111406</v>
      </c>
      <c r="B763" s="264" t="s">
        <v>607</v>
      </c>
      <c r="C763" s="265"/>
      <c r="D763" s="265"/>
    </row>
    <row r="764" spans="1:4">
      <c r="A764" s="263">
        <v>2111407</v>
      </c>
      <c r="B764" s="264" t="s">
        <v>608</v>
      </c>
      <c r="C764" s="265"/>
      <c r="D764" s="265"/>
    </row>
    <row r="765" spans="1:4">
      <c r="A765" s="263">
        <v>2111408</v>
      </c>
      <c r="B765" s="264" t="s">
        <v>609</v>
      </c>
      <c r="C765" s="265"/>
      <c r="D765" s="265"/>
    </row>
    <row r="766" spans="1:4">
      <c r="A766" s="263">
        <v>2111409</v>
      </c>
      <c r="B766" s="264" t="s">
        <v>610</v>
      </c>
      <c r="C766" s="265"/>
      <c r="D766" s="265"/>
    </row>
    <row r="767" spans="1:4">
      <c r="A767" s="263">
        <v>2111410</v>
      </c>
      <c r="B767" s="264" t="s">
        <v>611</v>
      </c>
      <c r="C767" s="265"/>
      <c r="D767" s="265"/>
    </row>
    <row r="768" spans="1:4">
      <c r="A768" s="263">
        <v>2111411</v>
      </c>
      <c r="B768" s="264" t="s">
        <v>88</v>
      </c>
      <c r="C768" s="265"/>
      <c r="D768" s="265"/>
    </row>
    <row r="769" spans="1:4">
      <c r="A769" s="263">
        <v>2111413</v>
      </c>
      <c r="B769" s="264" t="s">
        <v>612</v>
      </c>
      <c r="C769" s="265">
        <v>1000</v>
      </c>
      <c r="D769" s="265">
        <v>1000</v>
      </c>
    </row>
    <row r="770" spans="1:4">
      <c r="A770" s="263">
        <v>2111450</v>
      </c>
      <c r="B770" s="264" t="s">
        <v>56</v>
      </c>
      <c r="C770" s="265"/>
      <c r="D770" s="265"/>
    </row>
    <row r="771" spans="1:4">
      <c r="A771" s="263">
        <v>2111499</v>
      </c>
      <c r="B771" s="264" t="s">
        <v>613</v>
      </c>
      <c r="C771" s="265"/>
      <c r="D771" s="265"/>
    </row>
    <row r="772" spans="1:4">
      <c r="A772" s="263">
        <v>21199</v>
      </c>
      <c r="B772" s="264" t="s">
        <v>614</v>
      </c>
      <c r="C772" s="265">
        <v>1634</v>
      </c>
      <c r="D772" s="265">
        <v>1700</v>
      </c>
    </row>
    <row r="773" spans="1:4">
      <c r="A773" s="263">
        <v>212</v>
      </c>
      <c r="B773" s="264" t="s">
        <v>615</v>
      </c>
      <c r="C773" s="265">
        <f>SUM(C774,C785,C786,C789,C790,C791)</f>
        <v>15764</v>
      </c>
      <c r="D773" s="265">
        <f>SUM(D774,D785,D786,D789,D790,D791)</f>
        <v>15800</v>
      </c>
    </row>
    <row r="774" spans="1:4">
      <c r="A774" s="263">
        <v>21201</v>
      </c>
      <c r="B774" s="264" t="s">
        <v>616</v>
      </c>
      <c r="C774" s="268">
        <v>6791</v>
      </c>
      <c r="D774" s="268">
        <f>SUM(D775:D784)</f>
        <v>6800</v>
      </c>
    </row>
    <row r="775" spans="1:4">
      <c r="A775" s="263">
        <v>2120101</v>
      </c>
      <c r="B775" s="264" t="s">
        <v>47</v>
      </c>
      <c r="C775" s="265">
        <v>954</v>
      </c>
      <c r="D775" s="265">
        <v>1000</v>
      </c>
    </row>
    <row r="776" spans="1:4">
      <c r="A776" s="263">
        <v>2120102</v>
      </c>
      <c r="B776" s="264" t="s">
        <v>48</v>
      </c>
      <c r="C776" s="265">
        <v>84</v>
      </c>
      <c r="D776" s="265"/>
    </row>
    <row r="777" spans="1:4">
      <c r="A777" s="263">
        <v>2120103</v>
      </c>
      <c r="B777" s="264" t="s">
        <v>49</v>
      </c>
      <c r="C777" s="265"/>
      <c r="D777" s="265"/>
    </row>
    <row r="778" spans="1:4">
      <c r="A778" s="263">
        <v>2120104</v>
      </c>
      <c r="B778" s="264" t="s">
        <v>617</v>
      </c>
      <c r="C778" s="265">
        <v>3145</v>
      </c>
      <c r="D778" s="265">
        <v>3200</v>
      </c>
    </row>
    <row r="779" spans="1:4">
      <c r="A779" s="263">
        <v>2120105</v>
      </c>
      <c r="B779" s="264" t="s">
        <v>618</v>
      </c>
      <c r="C779" s="265"/>
      <c r="D779" s="265"/>
    </row>
    <row r="780" spans="1:4">
      <c r="A780" s="263">
        <v>2120106</v>
      </c>
      <c r="B780" s="264" t="s">
        <v>619</v>
      </c>
      <c r="C780" s="265"/>
      <c r="D780" s="265"/>
    </row>
    <row r="781" spans="1:4">
      <c r="A781" s="263">
        <v>2120107</v>
      </c>
      <c r="B781" s="264" t="s">
        <v>620</v>
      </c>
      <c r="C781" s="265"/>
      <c r="D781" s="265"/>
    </row>
    <row r="782" spans="1:4">
      <c r="A782" s="263">
        <v>2120109</v>
      </c>
      <c r="B782" s="264" t="s">
        <v>621</v>
      </c>
      <c r="C782" s="265"/>
      <c r="D782" s="265"/>
    </row>
    <row r="783" spans="1:4">
      <c r="A783" s="263">
        <v>2120110</v>
      </c>
      <c r="B783" s="264" t="s">
        <v>622</v>
      </c>
      <c r="C783" s="265"/>
      <c r="D783" s="265"/>
    </row>
    <row r="784" spans="1:4">
      <c r="A784" s="263">
        <v>2120199</v>
      </c>
      <c r="B784" s="264" t="s">
        <v>623</v>
      </c>
      <c r="C784" s="265">
        <v>2607</v>
      </c>
      <c r="D784" s="265">
        <v>2600</v>
      </c>
    </row>
    <row r="785" spans="1:4">
      <c r="A785" s="263">
        <v>21202</v>
      </c>
      <c r="B785" s="264" t="s">
        <v>624</v>
      </c>
      <c r="C785" s="265">
        <v>192</v>
      </c>
      <c r="D785" s="265">
        <v>200</v>
      </c>
    </row>
    <row r="786" spans="1:4">
      <c r="A786" s="263">
        <v>21203</v>
      </c>
      <c r="B786" s="264" t="s">
        <v>625</v>
      </c>
      <c r="C786" s="268">
        <f>SUM(C787:C788)</f>
        <v>2588</v>
      </c>
      <c r="D786" s="268">
        <f>SUM(D787:D788)</f>
        <v>2600</v>
      </c>
    </row>
    <row r="787" spans="1:4">
      <c r="A787" s="263">
        <v>2120303</v>
      </c>
      <c r="B787" s="264" t="s">
        <v>626</v>
      </c>
      <c r="C787" s="265">
        <v>68</v>
      </c>
      <c r="D787" s="265">
        <v>100</v>
      </c>
    </row>
    <row r="788" spans="1:4">
      <c r="A788" s="263">
        <v>2120399</v>
      </c>
      <c r="B788" s="264" t="s">
        <v>627</v>
      </c>
      <c r="C788" s="265">
        <v>2520</v>
      </c>
      <c r="D788" s="265">
        <v>2500</v>
      </c>
    </row>
    <row r="789" spans="1:4">
      <c r="A789" s="263">
        <v>21205</v>
      </c>
      <c r="B789" s="264" t="s">
        <v>628</v>
      </c>
      <c r="C789" s="265">
        <v>4224</v>
      </c>
      <c r="D789" s="265">
        <v>4200</v>
      </c>
    </row>
    <row r="790" spans="1:4">
      <c r="A790" s="263">
        <v>21206</v>
      </c>
      <c r="B790" s="264" t="s">
        <v>629</v>
      </c>
      <c r="C790" s="265"/>
      <c r="D790" s="265"/>
    </row>
    <row r="791" spans="1:4">
      <c r="A791" s="263">
        <v>21299</v>
      </c>
      <c r="B791" s="264" t="s">
        <v>630</v>
      </c>
      <c r="C791" s="265">
        <v>1969</v>
      </c>
      <c r="D791" s="265">
        <v>2000</v>
      </c>
    </row>
    <row r="792" spans="1:4">
      <c r="A792" s="263">
        <v>213</v>
      </c>
      <c r="B792" s="264" t="s">
        <v>631</v>
      </c>
      <c r="C792" s="265">
        <f>SUM(C793,C819,C844,C872,C883,C890,C897,C900)</f>
        <v>130345</v>
      </c>
      <c r="D792" s="265">
        <f>SUM(D793,D819,D844,D872,D883,D890,D897,D900)</f>
        <v>130660</v>
      </c>
    </row>
    <row r="793" spans="1:4">
      <c r="A793" s="263">
        <v>21301</v>
      </c>
      <c r="B793" s="264" t="s">
        <v>632</v>
      </c>
      <c r="C793" s="268">
        <f>SUM(C794:C818)</f>
        <v>41759</v>
      </c>
      <c r="D793" s="268">
        <f>SUM(D794:D818)</f>
        <v>41880</v>
      </c>
    </row>
    <row r="794" spans="1:4">
      <c r="A794" s="263">
        <v>2130101</v>
      </c>
      <c r="B794" s="264" t="s">
        <v>47</v>
      </c>
      <c r="C794" s="265">
        <v>3197</v>
      </c>
      <c r="D794" s="265">
        <v>3240</v>
      </c>
    </row>
    <row r="795" spans="1:4">
      <c r="A795" s="263">
        <v>2130102</v>
      </c>
      <c r="B795" s="264" t="s">
        <v>48</v>
      </c>
      <c r="C795" s="265">
        <v>780</v>
      </c>
      <c r="D795" s="265">
        <v>800</v>
      </c>
    </row>
    <row r="796" spans="1:4">
      <c r="A796" s="263">
        <v>2130103</v>
      </c>
      <c r="B796" s="264" t="s">
        <v>49</v>
      </c>
      <c r="C796" s="265"/>
      <c r="D796" s="265"/>
    </row>
    <row r="797" spans="1:4">
      <c r="A797" s="263">
        <v>2130104</v>
      </c>
      <c r="B797" s="264" t="s">
        <v>56</v>
      </c>
      <c r="C797" s="265"/>
      <c r="D797" s="265"/>
    </row>
    <row r="798" spans="1:4">
      <c r="A798" s="263">
        <v>2130105</v>
      </c>
      <c r="B798" s="264" t="s">
        <v>633</v>
      </c>
      <c r="C798" s="265"/>
      <c r="D798" s="265"/>
    </row>
    <row r="799" spans="1:4">
      <c r="A799" s="263">
        <v>2130106</v>
      </c>
      <c r="B799" s="264" t="s">
        <v>634</v>
      </c>
      <c r="C799" s="265">
        <v>185</v>
      </c>
      <c r="D799" s="265">
        <v>200</v>
      </c>
    </row>
    <row r="800" spans="1:4">
      <c r="A800" s="263">
        <v>2130108</v>
      </c>
      <c r="B800" s="264" t="s">
        <v>635</v>
      </c>
      <c r="C800" s="265">
        <v>525</v>
      </c>
      <c r="D800" s="265">
        <v>520</v>
      </c>
    </row>
    <row r="801" spans="1:4">
      <c r="A801" s="263">
        <v>2130109</v>
      </c>
      <c r="B801" s="264" t="s">
        <v>636</v>
      </c>
      <c r="C801" s="265">
        <v>15</v>
      </c>
      <c r="D801" s="265">
        <v>20</v>
      </c>
    </row>
    <row r="802" spans="1:4">
      <c r="A802" s="263">
        <v>2130110</v>
      </c>
      <c r="B802" s="264" t="s">
        <v>637</v>
      </c>
      <c r="C802" s="265">
        <v>10</v>
      </c>
      <c r="D802" s="265">
        <v>10</v>
      </c>
    </row>
    <row r="803" spans="1:4">
      <c r="A803" s="263">
        <v>2130111</v>
      </c>
      <c r="B803" s="264" t="s">
        <v>638</v>
      </c>
      <c r="C803" s="265"/>
      <c r="D803" s="265"/>
    </row>
    <row r="804" spans="1:4">
      <c r="A804" s="263">
        <v>2130112</v>
      </c>
      <c r="B804" s="264" t="s">
        <v>639</v>
      </c>
      <c r="C804" s="265"/>
      <c r="D804" s="265"/>
    </row>
    <row r="805" spans="1:4">
      <c r="A805" s="263">
        <v>2130114</v>
      </c>
      <c r="B805" s="264" t="s">
        <v>640</v>
      </c>
      <c r="C805" s="265"/>
      <c r="D805" s="265"/>
    </row>
    <row r="806" spans="1:4">
      <c r="A806" s="263">
        <v>2130119</v>
      </c>
      <c r="B806" s="264" t="s">
        <v>641</v>
      </c>
      <c r="C806" s="265">
        <v>50</v>
      </c>
      <c r="D806" s="265">
        <v>50</v>
      </c>
    </row>
    <row r="807" spans="1:4">
      <c r="A807" s="263">
        <v>2130120</v>
      </c>
      <c r="B807" s="264" t="s">
        <v>642</v>
      </c>
      <c r="C807" s="265"/>
      <c r="D807" s="265"/>
    </row>
    <row r="808" spans="1:4">
      <c r="A808" s="263">
        <v>2130121</v>
      </c>
      <c r="B808" s="264" t="s">
        <v>643</v>
      </c>
      <c r="C808" s="265">
        <v>570</v>
      </c>
      <c r="D808" s="265">
        <v>600</v>
      </c>
    </row>
    <row r="809" spans="1:4">
      <c r="A809" s="263">
        <v>2130122</v>
      </c>
      <c r="B809" s="264" t="s">
        <v>644</v>
      </c>
      <c r="C809" s="265">
        <v>10391</v>
      </c>
      <c r="D809" s="265">
        <v>10400</v>
      </c>
    </row>
    <row r="810" spans="1:4">
      <c r="A810" s="263">
        <v>2130124</v>
      </c>
      <c r="B810" s="264" t="s">
        <v>645</v>
      </c>
      <c r="C810" s="265">
        <v>58</v>
      </c>
      <c r="D810" s="265">
        <v>60</v>
      </c>
    </row>
    <row r="811" spans="1:4">
      <c r="A811" s="263">
        <v>2130125</v>
      </c>
      <c r="B811" s="264" t="s">
        <v>646</v>
      </c>
      <c r="C811" s="265">
        <v>392</v>
      </c>
      <c r="D811" s="265">
        <v>400</v>
      </c>
    </row>
    <row r="812" spans="1:4">
      <c r="A812" s="263">
        <v>2130126</v>
      </c>
      <c r="B812" s="264" t="s">
        <v>647</v>
      </c>
      <c r="C812" s="265">
        <v>317</v>
      </c>
      <c r="D812" s="265">
        <v>320</v>
      </c>
    </row>
    <row r="813" spans="1:4">
      <c r="A813" s="263">
        <v>2130135</v>
      </c>
      <c r="B813" s="264" t="s">
        <v>648</v>
      </c>
      <c r="C813" s="265">
        <v>39</v>
      </c>
      <c r="D813" s="265">
        <v>40</v>
      </c>
    </row>
    <row r="814" spans="1:4">
      <c r="A814" s="263">
        <v>2130142</v>
      </c>
      <c r="B814" s="264" t="s">
        <v>649</v>
      </c>
      <c r="C814" s="265">
        <v>20</v>
      </c>
      <c r="D814" s="265">
        <v>20</v>
      </c>
    </row>
    <row r="815" spans="1:4">
      <c r="A815" s="263">
        <v>2130148</v>
      </c>
      <c r="B815" s="264" t="s">
        <v>650</v>
      </c>
      <c r="C815" s="265"/>
      <c r="D815" s="265"/>
    </row>
    <row r="816" spans="1:4">
      <c r="A816" s="263">
        <v>2130152</v>
      </c>
      <c r="B816" s="264" t="s">
        <v>651</v>
      </c>
      <c r="C816" s="265">
        <v>8</v>
      </c>
      <c r="D816" s="265"/>
    </row>
    <row r="817" spans="1:4">
      <c r="A817" s="263">
        <v>2130153</v>
      </c>
      <c r="B817" s="264" t="s">
        <v>652</v>
      </c>
      <c r="C817" s="265">
        <v>6717</v>
      </c>
      <c r="D817" s="265">
        <v>6700</v>
      </c>
    </row>
    <row r="818" spans="1:4">
      <c r="A818" s="263">
        <v>2130199</v>
      </c>
      <c r="B818" s="264" t="s">
        <v>653</v>
      </c>
      <c r="C818" s="265">
        <v>18485</v>
      </c>
      <c r="D818" s="265">
        <v>18500</v>
      </c>
    </row>
    <row r="819" spans="1:4">
      <c r="A819" s="263">
        <v>21302</v>
      </c>
      <c r="B819" s="264" t="s">
        <v>654</v>
      </c>
      <c r="C819" s="268">
        <f>SUM(C820:C843)</f>
        <v>10458</v>
      </c>
      <c r="D819" s="268">
        <f>SUM(D820:D843)</f>
        <v>10520</v>
      </c>
    </row>
    <row r="820" spans="1:4">
      <c r="A820" s="263">
        <v>2130201</v>
      </c>
      <c r="B820" s="264" t="s">
        <v>47</v>
      </c>
      <c r="C820" s="265">
        <v>944</v>
      </c>
      <c r="D820" s="265">
        <v>950</v>
      </c>
    </row>
    <row r="821" spans="1:4">
      <c r="A821" s="263">
        <v>2130202</v>
      </c>
      <c r="B821" s="264" t="s">
        <v>48</v>
      </c>
      <c r="C821" s="265">
        <v>21</v>
      </c>
      <c r="D821" s="265">
        <v>20</v>
      </c>
    </row>
    <row r="822" spans="1:4">
      <c r="A822" s="263">
        <v>2130203</v>
      </c>
      <c r="B822" s="264" t="s">
        <v>49</v>
      </c>
      <c r="C822" s="265"/>
      <c r="D822" s="265"/>
    </row>
    <row r="823" spans="1:4">
      <c r="A823" s="263">
        <v>2130204</v>
      </c>
      <c r="B823" s="264" t="s">
        <v>655</v>
      </c>
      <c r="C823" s="265"/>
      <c r="D823" s="265"/>
    </row>
    <row r="824" spans="1:4">
      <c r="A824" s="263">
        <v>2130205</v>
      </c>
      <c r="B824" s="264" t="s">
        <v>656</v>
      </c>
      <c r="C824" s="265">
        <v>21</v>
      </c>
      <c r="D824" s="265">
        <v>20</v>
      </c>
    </row>
    <row r="825" spans="1:4">
      <c r="A825" s="263">
        <v>2130206</v>
      </c>
      <c r="B825" s="264" t="s">
        <v>657</v>
      </c>
      <c r="C825" s="265"/>
      <c r="D825" s="265"/>
    </row>
    <row r="826" spans="1:4">
      <c r="A826" s="263">
        <v>2130207</v>
      </c>
      <c r="B826" s="264" t="s">
        <v>658</v>
      </c>
      <c r="C826" s="265">
        <v>2009</v>
      </c>
      <c r="D826" s="265">
        <v>2000</v>
      </c>
    </row>
    <row r="827" spans="1:4">
      <c r="A827" s="263">
        <v>2130209</v>
      </c>
      <c r="B827" s="264" t="s">
        <v>659</v>
      </c>
      <c r="C827" s="265">
        <v>1610</v>
      </c>
      <c r="D827" s="265">
        <v>1600</v>
      </c>
    </row>
    <row r="828" spans="1:4">
      <c r="A828" s="263">
        <v>2130210</v>
      </c>
      <c r="B828" s="264" t="s">
        <v>660</v>
      </c>
      <c r="C828" s="265"/>
      <c r="D828" s="265"/>
    </row>
    <row r="829" spans="1:4">
      <c r="A829" s="263">
        <v>2130211</v>
      </c>
      <c r="B829" s="264" t="s">
        <v>661</v>
      </c>
      <c r="C829" s="265">
        <v>227</v>
      </c>
      <c r="D829" s="265">
        <v>230</v>
      </c>
    </row>
    <row r="830" spans="1:4">
      <c r="A830" s="263">
        <v>2130212</v>
      </c>
      <c r="B830" s="264" t="s">
        <v>662</v>
      </c>
      <c r="C830" s="265">
        <v>80</v>
      </c>
      <c r="D830" s="265">
        <v>100</v>
      </c>
    </row>
    <row r="831" spans="1:4">
      <c r="A831" s="263">
        <v>2130213</v>
      </c>
      <c r="B831" s="264" t="s">
        <v>663</v>
      </c>
      <c r="C831" s="265"/>
      <c r="D831" s="265"/>
    </row>
    <row r="832" spans="1:4">
      <c r="A832" s="263">
        <v>2130217</v>
      </c>
      <c r="B832" s="264" t="s">
        <v>664</v>
      </c>
      <c r="C832" s="265"/>
      <c r="D832" s="265"/>
    </row>
    <row r="833" spans="1:4">
      <c r="A833" s="263">
        <v>2130220</v>
      </c>
      <c r="B833" s="264" t="s">
        <v>665</v>
      </c>
      <c r="C833" s="265"/>
      <c r="D833" s="265"/>
    </row>
    <row r="834" spans="1:4">
      <c r="A834" s="263">
        <v>2130221</v>
      </c>
      <c r="B834" s="264" t="s">
        <v>666</v>
      </c>
      <c r="C834" s="265"/>
      <c r="D834" s="265"/>
    </row>
    <row r="835" spans="1:4">
      <c r="A835" s="263">
        <v>2130223</v>
      </c>
      <c r="B835" s="264" t="s">
        <v>667</v>
      </c>
      <c r="C835" s="265"/>
      <c r="D835" s="265"/>
    </row>
    <row r="836" spans="1:4">
      <c r="A836" s="263">
        <v>2130226</v>
      </c>
      <c r="B836" s="264" t="s">
        <v>668</v>
      </c>
      <c r="C836" s="265"/>
      <c r="D836" s="265"/>
    </row>
    <row r="837" spans="1:4">
      <c r="A837" s="263">
        <v>2130227</v>
      </c>
      <c r="B837" s="264" t="s">
        <v>669</v>
      </c>
      <c r="C837" s="265"/>
      <c r="D837" s="265"/>
    </row>
    <row r="838" spans="1:4">
      <c r="A838" s="263">
        <v>2130232</v>
      </c>
      <c r="B838" s="264" t="s">
        <v>670</v>
      </c>
      <c r="C838" s="265"/>
      <c r="D838" s="265"/>
    </row>
    <row r="839" spans="1:4">
      <c r="A839" s="263">
        <v>2130234</v>
      </c>
      <c r="B839" s="264" t="s">
        <v>671</v>
      </c>
      <c r="C839" s="265">
        <v>10</v>
      </c>
      <c r="D839" s="265"/>
    </row>
    <row r="840" spans="1:4">
      <c r="A840" s="263">
        <v>2130235</v>
      </c>
      <c r="B840" s="264" t="s">
        <v>672</v>
      </c>
      <c r="C840" s="265"/>
      <c r="D840" s="265"/>
    </row>
    <row r="841" spans="1:4">
      <c r="A841" s="263">
        <v>2130236</v>
      </c>
      <c r="B841" s="264" t="s">
        <v>673</v>
      </c>
      <c r="C841" s="265"/>
      <c r="D841" s="265"/>
    </row>
    <row r="842" spans="1:4">
      <c r="A842" s="263">
        <v>2130237</v>
      </c>
      <c r="B842" s="264" t="s">
        <v>639</v>
      </c>
      <c r="C842" s="265"/>
      <c r="D842" s="265"/>
    </row>
    <row r="843" spans="1:4">
      <c r="A843" s="263">
        <v>2130299</v>
      </c>
      <c r="B843" s="264" t="s">
        <v>674</v>
      </c>
      <c r="C843" s="265">
        <v>5536</v>
      </c>
      <c r="D843" s="265">
        <v>5600</v>
      </c>
    </row>
    <row r="844" spans="1:4">
      <c r="A844" s="263">
        <v>21303</v>
      </c>
      <c r="B844" s="264" t="s">
        <v>675</v>
      </c>
      <c r="C844" s="268">
        <f>SUM(C845:C871)</f>
        <v>13985</v>
      </c>
      <c r="D844" s="268">
        <f>SUM(D845:D871)</f>
        <v>14000</v>
      </c>
    </row>
    <row r="845" spans="1:4">
      <c r="A845" s="263">
        <v>2130301</v>
      </c>
      <c r="B845" s="264" t="s">
        <v>47</v>
      </c>
      <c r="C845" s="265">
        <v>939</v>
      </c>
      <c r="D845" s="265">
        <v>950</v>
      </c>
    </row>
    <row r="846" spans="1:4">
      <c r="A846" s="263">
        <v>2130302</v>
      </c>
      <c r="B846" s="264" t="s">
        <v>48</v>
      </c>
      <c r="C846" s="265"/>
      <c r="D846" s="265"/>
    </row>
    <row r="847" spans="1:4">
      <c r="A847" s="263">
        <v>2130303</v>
      </c>
      <c r="B847" s="264" t="s">
        <v>49</v>
      </c>
      <c r="C847" s="265"/>
      <c r="D847" s="265"/>
    </row>
    <row r="848" spans="1:4">
      <c r="A848" s="263">
        <v>2130304</v>
      </c>
      <c r="B848" s="264" t="s">
        <v>676</v>
      </c>
      <c r="C848" s="265"/>
      <c r="D848" s="265"/>
    </row>
    <row r="849" spans="1:4">
      <c r="A849" s="263">
        <v>2130305</v>
      </c>
      <c r="B849" s="264" t="s">
        <v>677</v>
      </c>
      <c r="C849" s="265">
        <v>5100</v>
      </c>
      <c r="D849" s="265">
        <v>5000</v>
      </c>
    </row>
    <row r="850" spans="1:4">
      <c r="A850" s="263">
        <v>2130306</v>
      </c>
      <c r="B850" s="264" t="s">
        <v>678</v>
      </c>
      <c r="C850" s="265">
        <v>1393</v>
      </c>
      <c r="D850" s="265">
        <v>1400</v>
      </c>
    </row>
    <row r="851" spans="1:4">
      <c r="A851" s="263">
        <v>2130307</v>
      </c>
      <c r="B851" s="264" t="s">
        <v>679</v>
      </c>
      <c r="C851" s="265"/>
      <c r="D851" s="265"/>
    </row>
    <row r="852" spans="1:4">
      <c r="A852" s="263">
        <v>2130308</v>
      </c>
      <c r="B852" s="264" t="s">
        <v>680</v>
      </c>
      <c r="C852" s="265"/>
      <c r="D852" s="265"/>
    </row>
    <row r="853" spans="1:4">
      <c r="A853" s="263">
        <v>2130309</v>
      </c>
      <c r="B853" s="264" t="s">
        <v>681</v>
      </c>
      <c r="C853" s="265"/>
      <c r="D853" s="265"/>
    </row>
    <row r="854" spans="1:4">
      <c r="A854" s="263">
        <v>2130310</v>
      </c>
      <c r="B854" s="264" t="s">
        <v>682</v>
      </c>
      <c r="C854" s="265">
        <v>294</v>
      </c>
      <c r="D854" s="265">
        <v>300</v>
      </c>
    </row>
    <row r="855" spans="1:4">
      <c r="A855" s="263">
        <v>2130311</v>
      </c>
      <c r="B855" s="264" t="s">
        <v>683</v>
      </c>
      <c r="C855" s="265">
        <v>43</v>
      </c>
      <c r="D855" s="265">
        <v>50</v>
      </c>
    </row>
    <row r="856" spans="1:4">
      <c r="A856" s="263">
        <v>2130312</v>
      </c>
      <c r="B856" s="264" t="s">
        <v>684</v>
      </c>
      <c r="C856" s="265"/>
      <c r="D856" s="265"/>
    </row>
    <row r="857" spans="1:4">
      <c r="A857" s="263">
        <v>2130313</v>
      </c>
      <c r="B857" s="264" t="s">
        <v>685</v>
      </c>
      <c r="C857" s="265">
        <v>5</v>
      </c>
      <c r="D857" s="265"/>
    </row>
    <row r="858" spans="1:4">
      <c r="A858" s="263">
        <v>2130314</v>
      </c>
      <c r="B858" s="264" t="s">
        <v>686</v>
      </c>
      <c r="C858" s="265">
        <v>280</v>
      </c>
      <c r="D858" s="265">
        <v>300</v>
      </c>
    </row>
    <row r="859" spans="1:4">
      <c r="A859" s="263">
        <v>2130315</v>
      </c>
      <c r="B859" s="264" t="s">
        <v>687</v>
      </c>
      <c r="C859" s="265"/>
      <c r="D859" s="265"/>
    </row>
    <row r="860" spans="1:4">
      <c r="A860" s="263">
        <v>2130316</v>
      </c>
      <c r="B860" s="264" t="s">
        <v>688</v>
      </c>
      <c r="C860" s="265">
        <v>1251</v>
      </c>
      <c r="D860" s="265">
        <v>1300</v>
      </c>
    </row>
    <row r="861" spans="1:4">
      <c r="A861" s="263">
        <v>2130317</v>
      </c>
      <c r="B861" s="264" t="s">
        <v>689</v>
      </c>
      <c r="C861" s="265"/>
      <c r="D861" s="265"/>
    </row>
    <row r="862" spans="1:4">
      <c r="A862" s="263">
        <v>2130318</v>
      </c>
      <c r="B862" s="264" t="s">
        <v>690</v>
      </c>
      <c r="C862" s="265"/>
      <c r="D862" s="265"/>
    </row>
    <row r="863" spans="1:4">
      <c r="A863" s="263">
        <v>2130319</v>
      </c>
      <c r="B863" s="264" t="s">
        <v>691</v>
      </c>
      <c r="C863" s="265"/>
      <c r="D863" s="265"/>
    </row>
    <row r="864" spans="1:4">
      <c r="A864" s="263">
        <v>2130321</v>
      </c>
      <c r="B864" s="264" t="s">
        <v>692</v>
      </c>
      <c r="C864" s="265"/>
      <c r="D864" s="265"/>
    </row>
    <row r="865" spans="1:4">
      <c r="A865" s="263">
        <v>2130322</v>
      </c>
      <c r="B865" s="264" t="s">
        <v>693</v>
      </c>
      <c r="C865" s="265"/>
      <c r="D865" s="265"/>
    </row>
    <row r="866" spans="1:4">
      <c r="A866" s="263">
        <v>2130333</v>
      </c>
      <c r="B866" s="264" t="s">
        <v>667</v>
      </c>
      <c r="C866" s="265"/>
      <c r="D866" s="265"/>
    </row>
    <row r="867" spans="1:4">
      <c r="A867" s="263">
        <v>2130334</v>
      </c>
      <c r="B867" s="264" t="s">
        <v>694</v>
      </c>
      <c r="C867" s="265"/>
      <c r="D867" s="265"/>
    </row>
    <row r="868" spans="1:4">
      <c r="A868" s="263">
        <v>2130335</v>
      </c>
      <c r="B868" s="264" t="s">
        <v>695</v>
      </c>
      <c r="C868" s="265">
        <v>214</v>
      </c>
      <c r="D868" s="265">
        <v>200</v>
      </c>
    </row>
    <row r="869" spans="1:4">
      <c r="A869" s="263">
        <v>2130336</v>
      </c>
      <c r="B869" s="264" t="s">
        <v>696</v>
      </c>
      <c r="C869" s="265"/>
      <c r="D869" s="265"/>
    </row>
    <row r="870" spans="1:4">
      <c r="A870" s="263">
        <v>2130337</v>
      </c>
      <c r="B870" s="264" t="s">
        <v>697</v>
      </c>
      <c r="C870" s="265"/>
      <c r="D870" s="265"/>
    </row>
    <row r="871" spans="1:4">
      <c r="A871" s="263">
        <v>2130399</v>
      </c>
      <c r="B871" s="264" t="s">
        <v>698</v>
      </c>
      <c r="C871" s="265">
        <v>4466</v>
      </c>
      <c r="D871" s="265">
        <v>4500</v>
      </c>
    </row>
    <row r="872" spans="1:4">
      <c r="A872" s="263">
        <v>21305</v>
      </c>
      <c r="B872" s="264" t="s">
        <v>699</v>
      </c>
      <c r="C872" s="268">
        <f>SUM(C873:C882)</f>
        <v>39630</v>
      </c>
      <c r="D872" s="268">
        <f>SUM(D873:D882)</f>
        <v>39740</v>
      </c>
    </row>
    <row r="873" spans="1:4">
      <c r="A873" s="263">
        <v>2130501</v>
      </c>
      <c r="B873" s="264" t="s">
        <v>47</v>
      </c>
      <c r="C873" s="265">
        <v>268</v>
      </c>
      <c r="D873" s="265">
        <v>260</v>
      </c>
    </row>
    <row r="874" spans="1:4">
      <c r="A874" s="263">
        <v>2130502</v>
      </c>
      <c r="B874" s="264" t="s">
        <v>48</v>
      </c>
      <c r="C874" s="265"/>
      <c r="D874" s="265"/>
    </row>
    <row r="875" spans="1:4">
      <c r="A875" s="263">
        <v>2130503</v>
      </c>
      <c r="B875" s="264" t="s">
        <v>49</v>
      </c>
      <c r="C875" s="265"/>
      <c r="D875" s="265"/>
    </row>
    <row r="876" spans="1:4">
      <c r="A876" s="263">
        <v>2130504</v>
      </c>
      <c r="B876" s="264" t="s">
        <v>700</v>
      </c>
      <c r="C876" s="265">
        <v>23812</v>
      </c>
      <c r="D876" s="265">
        <v>24000</v>
      </c>
    </row>
    <row r="877" spans="1:4">
      <c r="A877" s="263">
        <v>2130505</v>
      </c>
      <c r="B877" s="264" t="s">
        <v>701</v>
      </c>
      <c r="C877" s="265">
        <v>3249</v>
      </c>
      <c r="D877" s="265">
        <v>3200</v>
      </c>
    </row>
    <row r="878" spans="1:4">
      <c r="A878" s="263">
        <v>2130506</v>
      </c>
      <c r="B878" s="264" t="s">
        <v>702</v>
      </c>
      <c r="C878" s="265"/>
      <c r="D878" s="265"/>
    </row>
    <row r="879" spans="1:4">
      <c r="A879" s="263">
        <v>2130507</v>
      </c>
      <c r="B879" s="264" t="s">
        <v>703</v>
      </c>
      <c r="C879" s="265"/>
      <c r="D879" s="265"/>
    </row>
    <row r="880" spans="1:4">
      <c r="A880" s="263">
        <v>2130508</v>
      </c>
      <c r="B880" s="264" t="s">
        <v>704</v>
      </c>
      <c r="C880" s="265"/>
      <c r="D880" s="265"/>
    </row>
    <row r="881" spans="1:4">
      <c r="A881" s="263">
        <v>2130550</v>
      </c>
      <c r="B881" s="264" t="s">
        <v>705</v>
      </c>
      <c r="C881" s="265">
        <v>80</v>
      </c>
      <c r="D881" s="265">
        <v>80</v>
      </c>
    </row>
    <row r="882" spans="1:4">
      <c r="A882" s="263">
        <v>2130599</v>
      </c>
      <c r="B882" s="264" t="s">
        <v>706</v>
      </c>
      <c r="C882" s="265">
        <v>12221</v>
      </c>
      <c r="D882" s="265">
        <v>12200</v>
      </c>
    </row>
    <row r="883" spans="1:4">
      <c r="A883" s="263">
        <v>21307</v>
      </c>
      <c r="B883" s="264" t="s">
        <v>707</v>
      </c>
      <c r="C883" s="268">
        <f>SUM(C884:C889)</f>
        <v>15927</v>
      </c>
      <c r="D883" s="268">
        <f>SUM(D884:D889)</f>
        <v>15920</v>
      </c>
    </row>
    <row r="884" spans="1:4">
      <c r="A884" s="263">
        <v>2130701</v>
      </c>
      <c r="B884" s="264" t="s">
        <v>708</v>
      </c>
      <c r="C884" s="265">
        <v>408</v>
      </c>
      <c r="D884" s="265">
        <v>400</v>
      </c>
    </row>
    <row r="885" spans="1:4">
      <c r="A885" s="263">
        <v>2130704</v>
      </c>
      <c r="B885" s="264" t="s">
        <v>709</v>
      </c>
      <c r="C885" s="265"/>
      <c r="D885" s="265"/>
    </row>
    <row r="886" spans="1:4">
      <c r="A886" s="263">
        <v>2130705</v>
      </c>
      <c r="B886" s="264" t="s">
        <v>710</v>
      </c>
      <c r="C886" s="265">
        <v>13109</v>
      </c>
      <c r="D886" s="265">
        <v>13100</v>
      </c>
    </row>
    <row r="887" spans="1:4">
      <c r="A887" s="263">
        <v>2130706</v>
      </c>
      <c r="B887" s="264" t="s">
        <v>711</v>
      </c>
      <c r="C887" s="265">
        <v>790</v>
      </c>
      <c r="D887" s="265">
        <v>800</v>
      </c>
    </row>
    <row r="888" spans="1:4">
      <c r="A888" s="263">
        <v>2130707</v>
      </c>
      <c r="B888" s="264" t="s">
        <v>712</v>
      </c>
      <c r="C888" s="265">
        <v>1615</v>
      </c>
      <c r="D888" s="265">
        <v>1620</v>
      </c>
    </row>
    <row r="889" spans="1:4">
      <c r="A889" s="263">
        <v>2130799</v>
      </c>
      <c r="B889" s="264" t="s">
        <v>713</v>
      </c>
      <c r="C889" s="265">
        <v>5</v>
      </c>
      <c r="D889" s="265"/>
    </row>
    <row r="890" spans="1:4">
      <c r="A890" s="263">
        <v>21308</v>
      </c>
      <c r="B890" s="264" t="s">
        <v>714</v>
      </c>
      <c r="C890" s="268">
        <f>SUM(C891:C896)</f>
        <v>5276</v>
      </c>
      <c r="D890" s="268">
        <f>SUM(D891:D896)</f>
        <v>5300</v>
      </c>
    </row>
    <row r="891" spans="1:4">
      <c r="A891" s="263">
        <v>2130801</v>
      </c>
      <c r="B891" s="264" t="s">
        <v>715</v>
      </c>
      <c r="C891" s="265"/>
      <c r="D891" s="265"/>
    </row>
    <row r="892" spans="1:4">
      <c r="A892" s="263">
        <v>2130802</v>
      </c>
      <c r="B892" s="264" t="s">
        <v>716</v>
      </c>
      <c r="C892" s="265"/>
      <c r="D892" s="265"/>
    </row>
    <row r="893" spans="1:4">
      <c r="A893" s="263">
        <v>2130803</v>
      </c>
      <c r="B893" s="264" t="s">
        <v>717</v>
      </c>
      <c r="C893" s="265">
        <v>4460</v>
      </c>
      <c r="D893" s="265">
        <v>4500</v>
      </c>
    </row>
    <row r="894" spans="1:4">
      <c r="A894" s="263">
        <v>2130804</v>
      </c>
      <c r="B894" s="264" t="s">
        <v>718</v>
      </c>
      <c r="C894" s="265">
        <v>816</v>
      </c>
      <c r="D894" s="265">
        <v>800</v>
      </c>
    </row>
    <row r="895" spans="1:4">
      <c r="A895" s="263">
        <v>2130805</v>
      </c>
      <c r="B895" s="264" t="s">
        <v>719</v>
      </c>
      <c r="C895" s="265"/>
      <c r="D895" s="265"/>
    </row>
    <row r="896" spans="1:4">
      <c r="A896" s="263">
        <v>2130899</v>
      </c>
      <c r="B896" s="264" t="s">
        <v>720</v>
      </c>
      <c r="C896" s="265"/>
      <c r="D896" s="265"/>
    </row>
    <row r="897" spans="1:4">
      <c r="A897" s="263">
        <v>21309</v>
      </c>
      <c r="B897" s="264" t="s">
        <v>721</v>
      </c>
      <c r="C897" s="268">
        <f>SUM(C898:C899)</f>
        <v>2611</v>
      </c>
      <c r="D897" s="268">
        <f>SUM(D898:D899)</f>
        <v>2600</v>
      </c>
    </row>
    <row r="898" spans="1:4">
      <c r="A898" s="263">
        <v>2130901</v>
      </c>
      <c r="B898" s="264" t="s">
        <v>722</v>
      </c>
      <c r="C898" s="265"/>
      <c r="D898" s="265"/>
    </row>
    <row r="899" spans="1:4">
      <c r="A899" s="263">
        <v>2130999</v>
      </c>
      <c r="B899" s="264" t="s">
        <v>723</v>
      </c>
      <c r="C899" s="265">
        <v>2611</v>
      </c>
      <c r="D899" s="265">
        <v>2600</v>
      </c>
    </row>
    <row r="900" spans="1:4">
      <c r="A900" s="263">
        <v>21399</v>
      </c>
      <c r="B900" s="264" t="s">
        <v>724</v>
      </c>
      <c r="C900" s="268">
        <f>SUM(C901:C902)</f>
        <v>699</v>
      </c>
      <c r="D900" s="268">
        <f>SUM(D901:D902)</f>
        <v>700</v>
      </c>
    </row>
    <row r="901" spans="1:4">
      <c r="A901" s="263">
        <v>2139901</v>
      </c>
      <c r="B901" s="264" t="s">
        <v>725</v>
      </c>
      <c r="C901" s="265"/>
      <c r="D901" s="265"/>
    </row>
    <row r="902" spans="1:4">
      <c r="A902" s="263">
        <v>2139999</v>
      </c>
      <c r="B902" s="264" t="s">
        <v>726</v>
      </c>
      <c r="C902" s="265">
        <v>699</v>
      </c>
      <c r="D902" s="265">
        <v>700</v>
      </c>
    </row>
    <row r="903" spans="1:4">
      <c r="A903" s="263">
        <v>214</v>
      </c>
      <c r="B903" s="273" t="s">
        <v>727</v>
      </c>
      <c r="C903" s="265">
        <f>SUM(C904,C927,C937,C947,C952,C959,C964)</f>
        <v>23400</v>
      </c>
      <c r="D903" s="265">
        <f>SUM(D904,D927,D937,D947,D952,D959,D964)</f>
        <v>23400</v>
      </c>
    </row>
    <row r="904" spans="1:4">
      <c r="A904" s="263">
        <v>21401</v>
      </c>
      <c r="B904" s="264" t="s">
        <v>728</v>
      </c>
      <c r="C904" s="268">
        <f>SUM(C905:C926)</f>
        <v>23222</v>
      </c>
      <c r="D904" s="268">
        <f>SUM(D905:D926)</f>
        <v>23300</v>
      </c>
    </row>
    <row r="905" spans="1:4">
      <c r="A905" s="263">
        <v>2140101</v>
      </c>
      <c r="B905" s="264" t="s">
        <v>47</v>
      </c>
      <c r="C905" s="265">
        <v>573</v>
      </c>
      <c r="D905" s="265">
        <v>600</v>
      </c>
    </row>
    <row r="906" spans="1:4">
      <c r="A906" s="263">
        <v>2140102</v>
      </c>
      <c r="B906" s="264" t="s">
        <v>48</v>
      </c>
      <c r="C906" s="265">
        <v>10</v>
      </c>
      <c r="D906" s="265"/>
    </row>
    <row r="907" spans="1:4">
      <c r="A907" s="263">
        <v>2140103</v>
      </c>
      <c r="B907" s="264" t="s">
        <v>49</v>
      </c>
      <c r="C907" s="265"/>
      <c r="D907" s="265"/>
    </row>
    <row r="908" spans="1:4">
      <c r="A908" s="263">
        <v>2140104</v>
      </c>
      <c r="B908" s="264" t="s">
        <v>729</v>
      </c>
      <c r="C908" s="265">
        <v>3214</v>
      </c>
      <c r="D908" s="265">
        <v>3200</v>
      </c>
    </row>
    <row r="909" spans="1:4">
      <c r="A909" s="263">
        <v>2140106</v>
      </c>
      <c r="B909" s="264" t="s">
        <v>730</v>
      </c>
      <c r="C909" s="265">
        <v>8674</v>
      </c>
      <c r="D909" s="265">
        <v>8700</v>
      </c>
    </row>
    <row r="910" spans="1:4">
      <c r="A910" s="263">
        <v>2140109</v>
      </c>
      <c r="B910" s="264" t="s">
        <v>731</v>
      </c>
      <c r="C910" s="265"/>
      <c r="D910" s="265"/>
    </row>
    <row r="911" spans="1:4">
      <c r="A911" s="263">
        <v>2140110</v>
      </c>
      <c r="B911" s="264" t="s">
        <v>732</v>
      </c>
      <c r="C911" s="265"/>
      <c r="D911" s="265"/>
    </row>
    <row r="912" spans="1:4">
      <c r="A912" s="263">
        <v>2140111</v>
      </c>
      <c r="B912" s="264" t="s">
        <v>733</v>
      </c>
      <c r="C912" s="265"/>
      <c r="D912" s="265"/>
    </row>
    <row r="913" spans="1:4">
      <c r="A913" s="263">
        <v>2140112</v>
      </c>
      <c r="B913" s="264" t="s">
        <v>734</v>
      </c>
      <c r="C913" s="265">
        <v>2620</v>
      </c>
      <c r="D913" s="265">
        <v>2600</v>
      </c>
    </row>
    <row r="914" spans="1:4">
      <c r="A914" s="263">
        <v>2140114</v>
      </c>
      <c r="B914" s="264" t="s">
        <v>735</v>
      </c>
      <c r="C914" s="265"/>
      <c r="D914" s="265"/>
    </row>
    <row r="915" spans="1:4">
      <c r="A915" s="263">
        <v>2140122</v>
      </c>
      <c r="B915" s="264" t="s">
        <v>736</v>
      </c>
      <c r="C915" s="265"/>
      <c r="D915" s="265"/>
    </row>
    <row r="916" spans="1:4">
      <c r="A916" s="263">
        <v>2140123</v>
      </c>
      <c r="B916" s="264" t="s">
        <v>737</v>
      </c>
      <c r="C916" s="265"/>
      <c r="D916" s="265"/>
    </row>
    <row r="917" spans="1:4">
      <c r="A917" s="263">
        <v>2140127</v>
      </c>
      <c r="B917" s="264" t="s">
        <v>738</v>
      </c>
      <c r="C917" s="265"/>
      <c r="D917" s="265"/>
    </row>
    <row r="918" spans="1:4">
      <c r="A918" s="263">
        <v>2140128</v>
      </c>
      <c r="B918" s="264" t="s">
        <v>739</v>
      </c>
      <c r="C918" s="265"/>
      <c r="D918" s="265"/>
    </row>
    <row r="919" spans="1:4">
      <c r="A919" s="263">
        <v>2140129</v>
      </c>
      <c r="B919" s="264" t="s">
        <v>740</v>
      </c>
      <c r="C919" s="265"/>
      <c r="D919" s="265"/>
    </row>
    <row r="920" spans="1:4">
      <c r="A920" s="263">
        <v>2140130</v>
      </c>
      <c r="B920" s="264" t="s">
        <v>741</v>
      </c>
      <c r="C920" s="265"/>
      <c r="D920" s="265"/>
    </row>
    <row r="921" spans="1:4">
      <c r="A921" s="263">
        <v>2140131</v>
      </c>
      <c r="B921" s="264" t="s">
        <v>742</v>
      </c>
      <c r="C921" s="265">
        <v>399</v>
      </c>
      <c r="D921" s="265">
        <v>400</v>
      </c>
    </row>
    <row r="922" spans="1:4">
      <c r="A922" s="263">
        <v>2140133</v>
      </c>
      <c r="B922" s="264" t="s">
        <v>743</v>
      </c>
      <c r="C922" s="265"/>
      <c r="D922" s="265"/>
    </row>
    <row r="923" spans="1:4">
      <c r="A923" s="263">
        <v>2140136</v>
      </c>
      <c r="B923" s="264" t="s">
        <v>744</v>
      </c>
      <c r="C923" s="265">
        <v>5</v>
      </c>
      <c r="D923" s="265"/>
    </row>
    <row r="924" spans="1:4">
      <c r="A924" s="263">
        <v>2140138</v>
      </c>
      <c r="B924" s="264" t="s">
        <v>745</v>
      </c>
      <c r="C924" s="265"/>
      <c r="D924" s="265"/>
    </row>
    <row r="925" spans="1:4">
      <c r="A925" s="263">
        <v>2140139</v>
      </c>
      <c r="B925" s="264" t="s">
        <v>746</v>
      </c>
      <c r="C925" s="265"/>
      <c r="D925" s="265"/>
    </row>
    <row r="926" spans="1:4">
      <c r="A926" s="263">
        <v>2140199</v>
      </c>
      <c r="B926" s="264" t="s">
        <v>747</v>
      </c>
      <c r="C926" s="265">
        <v>7727</v>
      </c>
      <c r="D926" s="265">
        <v>7800</v>
      </c>
    </row>
    <row r="927" spans="1:4">
      <c r="A927" s="263">
        <v>21402</v>
      </c>
      <c r="B927" s="264" t="s">
        <v>748</v>
      </c>
      <c r="C927" s="268">
        <f>SUM(C928:C936)</f>
        <v>0</v>
      </c>
      <c r="D927" s="268">
        <f>SUM(D928:D936)</f>
        <v>0</v>
      </c>
    </row>
    <row r="928" spans="1:4">
      <c r="A928" s="263">
        <v>2140201</v>
      </c>
      <c r="B928" s="264" t="s">
        <v>47</v>
      </c>
      <c r="C928" s="265"/>
      <c r="D928" s="265"/>
    </row>
    <row r="929" spans="1:4">
      <c r="A929" s="263">
        <v>2140202</v>
      </c>
      <c r="B929" s="264" t="s">
        <v>48</v>
      </c>
      <c r="C929" s="265"/>
      <c r="D929" s="265"/>
    </row>
    <row r="930" spans="1:4">
      <c r="A930" s="263">
        <v>2140203</v>
      </c>
      <c r="B930" s="264" t="s">
        <v>49</v>
      </c>
      <c r="C930" s="265"/>
      <c r="D930" s="265"/>
    </row>
    <row r="931" spans="1:4">
      <c r="A931" s="263">
        <v>2140204</v>
      </c>
      <c r="B931" s="264" t="s">
        <v>749</v>
      </c>
      <c r="C931" s="265"/>
      <c r="D931" s="265"/>
    </row>
    <row r="932" spans="1:4">
      <c r="A932" s="263">
        <v>2140205</v>
      </c>
      <c r="B932" s="264" t="s">
        <v>750</v>
      </c>
      <c r="C932" s="265"/>
      <c r="D932" s="265"/>
    </row>
    <row r="933" spans="1:4">
      <c r="A933" s="263">
        <v>2140206</v>
      </c>
      <c r="B933" s="264" t="s">
        <v>751</v>
      </c>
      <c r="C933" s="265"/>
      <c r="D933" s="265"/>
    </row>
    <row r="934" spans="1:4">
      <c r="A934" s="263">
        <v>2140207</v>
      </c>
      <c r="B934" s="264" t="s">
        <v>752</v>
      </c>
      <c r="C934" s="265"/>
      <c r="D934" s="265"/>
    </row>
    <row r="935" spans="1:4">
      <c r="A935" s="263">
        <v>2140208</v>
      </c>
      <c r="B935" s="264" t="s">
        <v>753</v>
      </c>
      <c r="C935" s="265"/>
      <c r="D935" s="265"/>
    </row>
    <row r="936" spans="1:4">
      <c r="A936" s="263">
        <v>2140299</v>
      </c>
      <c r="B936" s="264" t="s">
        <v>754</v>
      </c>
      <c r="C936" s="265"/>
      <c r="D936" s="265"/>
    </row>
    <row r="937" spans="1:4">
      <c r="A937" s="263">
        <v>21403</v>
      </c>
      <c r="B937" s="264" t="s">
        <v>755</v>
      </c>
      <c r="C937" s="268">
        <f>SUM(C938:C946)</f>
        <v>0</v>
      </c>
      <c r="D937" s="268">
        <f>SUM(D938:D946)</f>
        <v>0</v>
      </c>
    </row>
    <row r="938" spans="1:4">
      <c r="A938" s="263">
        <v>2140301</v>
      </c>
      <c r="B938" s="264" t="s">
        <v>47</v>
      </c>
      <c r="C938" s="265"/>
      <c r="D938" s="265"/>
    </row>
    <row r="939" spans="1:4">
      <c r="A939" s="263">
        <v>2140302</v>
      </c>
      <c r="B939" s="264" t="s">
        <v>48</v>
      </c>
      <c r="C939" s="265"/>
      <c r="D939" s="265"/>
    </row>
    <row r="940" spans="1:4">
      <c r="A940" s="263">
        <v>2140303</v>
      </c>
      <c r="B940" s="264" t="s">
        <v>49</v>
      </c>
      <c r="C940" s="265"/>
      <c r="D940" s="265"/>
    </row>
    <row r="941" spans="1:4">
      <c r="A941" s="263">
        <v>2140304</v>
      </c>
      <c r="B941" s="264" t="s">
        <v>756</v>
      </c>
      <c r="C941" s="265"/>
      <c r="D941" s="265"/>
    </row>
    <row r="942" spans="1:4">
      <c r="A942" s="263">
        <v>2140305</v>
      </c>
      <c r="B942" s="264" t="s">
        <v>757</v>
      </c>
      <c r="C942" s="265"/>
      <c r="D942" s="265"/>
    </row>
    <row r="943" spans="1:4">
      <c r="A943" s="263">
        <v>2140306</v>
      </c>
      <c r="B943" s="264" t="s">
        <v>758</v>
      </c>
      <c r="C943" s="265"/>
      <c r="D943" s="265"/>
    </row>
    <row r="944" spans="1:4">
      <c r="A944" s="263">
        <v>2140307</v>
      </c>
      <c r="B944" s="264" t="s">
        <v>759</v>
      </c>
      <c r="C944" s="265"/>
      <c r="D944" s="265"/>
    </row>
    <row r="945" spans="1:4">
      <c r="A945" s="263">
        <v>2140308</v>
      </c>
      <c r="B945" s="264" t="s">
        <v>760</v>
      </c>
      <c r="C945" s="265"/>
      <c r="D945" s="265"/>
    </row>
    <row r="946" spans="1:4">
      <c r="A946" s="263">
        <v>2140399</v>
      </c>
      <c r="B946" s="264" t="s">
        <v>761</v>
      </c>
      <c r="C946" s="265"/>
      <c r="D946" s="265"/>
    </row>
    <row r="947" spans="1:4">
      <c r="A947" s="263">
        <v>21404</v>
      </c>
      <c r="B947" s="264" t="s">
        <v>762</v>
      </c>
      <c r="C947" s="268">
        <f>SUM(C948:C951)</f>
        <v>55</v>
      </c>
      <c r="D947" s="268">
        <f>SUM(D948:D951)</f>
        <v>0</v>
      </c>
    </row>
    <row r="948" spans="1:4">
      <c r="A948" s="263">
        <v>2140401</v>
      </c>
      <c r="B948" s="264" t="s">
        <v>763</v>
      </c>
      <c r="C948" s="265"/>
      <c r="D948" s="265"/>
    </row>
    <row r="949" spans="1:4">
      <c r="A949" s="263">
        <v>2140402</v>
      </c>
      <c r="B949" s="264" t="s">
        <v>764</v>
      </c>
      <c r="C949" s="265"/>
      <c r="D949" s="265"/>
    </row>
    <row r="950" spans="1:4">
      <c r="A950" s="263">
        <v>2140403</v>
      </c>
      <c r="B950" s="264" t="s">
        <v>765</v>
      </c>
      <c r="C950" s="265"/>
      <c r="D950" s="265"/>
    </row>
    <row r="951" spans="1:4">
      <c r="A951" s="263">
        <v>2140499</v>
      </c>
      <c r="B951" s="264" t="s">
        <v>766</v>
      </c>
      <c r="C951" s="265">
        <v>55</v>
      </c>
      <c r="D951" s="265"/>
    </row>
    <row r="952" spans="1:4">
      <c r="A952" s="263">
        <v>21405</v>
      </c>
      <c r="B952" s="264" t="s">
        <v>767</v>
      </c>
      <c r="C952" s="268">
        <f>SUM(C953:C958)</f>
        <v>0</v>
      </c>
      <c r="D952" s="268">
        <f>SUM(D953:D958)</f>
        <v>0</v>
      </c>
    </row>
    <row r="953" spans="1:4">
      <c r="A953" s="263">
        <v>2140501</v>
      </c>
      <c r="B953" s="264" t="s">
        <v>47</v>
      </c>
      <c r="C953" s="265"/>
      <c r="D953" s="265"/>
    </row>
    <row r="954" spans="1:4">
      <c r="A954" s="263">
        <v>2140502</v>
      </c>
      <c r="B954" s="264" t="s">
        <v>48</v>
      </c>
      <c r="C954" s="265"/>
      <c r="D954" s="265"/>
    </row>
    <row r="955" spans="1:4">
      <c r="A955" s="263">
        <v>2140503</v>
      </c>
      <c r="B955" s="264" t="s">
        <v>49</v>
      </c>
      <c r="C955" s="265"/>
      <c r="D955" s="265"/>
    </row>
    <row r="956" spans="1:4">
      <c r="A956" s="263">
        <v>2140504</v>
      </c>
      <c r="B956" s="264" t="s">
        <v>753</v>
      </c>
      <c r="C956" s="265"/>
      <c r="D956" s="265"/>
    </row>
    <row r="957" spans="1:4">
      <c r="A957" s="263">
        <v>2140505</v>
      </c>
      <c r="B957" s="264" t="s">
        <v>768</v>
      </c>
      <c r="C957" s="265"/>
      <c r="D957" s="265"/>
    </row>
    <row r="958" spans="1:4">
      <c r="A958" s="263">
        <v>2140599</v>
      </c>
      <c r="B958" s="264" t="s">
        <v>769</v>
      </c>
      <c r="C958" s="265"/>
      <c r="D958" s="265"/>
    </row>
    <row r="959" spans="1:4">
      <c r="A959" s="263">
        <v>21406</v>
      </c>
      <c r="B959" s="264" t="s">
        <v>770</v>
      </c>
      <c r="C959" s="268">
        <f>SUM(C960:C963)</f>
        <v>40</v>
      </c>
      <c r="D959" s="268">
        <f>SUM(D960:D963)</f>
        <v>0</v>
      </c>
    </row>
    <row r="960" spans="1:4">
      <c r="A960" s="263">
        <v>2140601</v>
      </c>
      <c r="B960" s="264" t="s">
        <v>771</v>
      </c>
      <c r="C960" s="265">
        <v>40</v>
      </c>
      <c r="D960" s="265"/>
    </row>
    <row r="961" spans="1:4">
      <c r="A961" s="263">
        <v>2140602</v>
      </c>
      <c r="B961" s="264" t="s">
        <v>772</v>
      </c>
      <c r="C961" s="265"/>
      <c r="D961" s="265"/>
    </row>
    <row r="962" spans="1:4">
      <c r="A962" s="263">
        <v>2140603</v>
      </c>
      <c r="B962" s="264" t="s">
        <v>773</v>
      </c>
      <c r="C962" s="265"/>
      <c r="D962" s="265"/>
    </row>
    <row r="963" spans="1:4">
      <c r="A963" s="263">
        <v>2140699</v>
      </c>
      <c r="B963" s="264" t="s">
        <v>774</v>
      </c>
      <c r="C963" s="265"/>
      <c r="D963" s="265"/>
    </row>
    <row r="964" spans="1:4">
      <c r="A964" s="263">
        <v>21499</v>
      </c>
      <c r="B964" s="264" t="s">
        <v>775</v>
      </c>
      <c r="C964" s="268">
        <f>SUM(C965:C966)</f>
        <v>83</v>
      </c>
      <c r="D964" s="268">
        <f>SUM(D965:D966)</f>
        <v>100</v>
      </c>
    </row>
    <row r="965" spans="1:4">
      <c r="A965" s="263">
        <v>2149901</v>
      </c>
      <c r="B965" s="264" t="s">
        <v>776</v>
      </c>
      <c r="C965" s="265"/>
      <c r="D965" s="265"/>
    </row>
    <row r="966" spans="1:4">
      <c r="A966" s="263">
        <v>2149999</v>
      </c>
      <c r="B966" s="264" t="s">
        <v>777</v>
      </c>
      <c r="C966" s="265">
        <v>83</v>
      </c>
      <c r="D966" s="265">
        <v>100</v>
      </c>
    </row>
    <row r="967" spans="1:4">
      <c r="A967" s="263">
        <v>215</v>
      </c>
      <c r="B967" s="264" t="s">
        <v>778</v>
      </c>
      <c r="C967" s="265">
        <f>SUM(C968,C978,C994,C999,C1010,C1017,C1025)</f>
        <v>3817</v>
      </c>
      <c r="D967" s="265">
        <f>SUM(D968,D978,D994,D999,D1010,D1017,D1025)</f>
        <v>4000</v>
      </c>
    </row>
    <row r="968" spans="1:4">
      <c r="A968" s="263">
        <v>21501</v>
      </c>
      <c r="B968" s="264" t="s">
        <v>779</v>
      </c>
      <c r="C968" s="268">
        <f>SUM(C969:C977)</f>
        <v>139</v>
      </c>
      <c r="D968" s="268">
        <f>SUM(D969:D977)</f>
        <v>100</v>
      </c>
    </row>
    <row r="969" spans="1:4">
      <c r="A969" s="263">
        <v>2150101</v>
      </c>
      <c r="B969" s="264" t="s">
        <v>47</v>
      </c>
      <c r="C969" s="265">
        <v>39</v>
      </c>
      <c r="D969" s="265"/>
    </row>
    <row r="970" spans="1:4">
      <c r="A970" s="263">
        <v>2150102</v>
      </c>
      <c r="B970" s="264" t="s">
        <v>48</v>
      </c>
      <c r="C970" s="265"/>
      <c r="D970" s="265"/>
    </row>
    <row r="971" spans="1:4">
      <c r="A971" s="263">
        <v>2150103</v>
      </c>
      <c r="B971" s="264" t="s">
        <v>49</v>
      </c>
      <c r="C971" s="265"/>
      <c r="D971" s="265"/>
    </row>
    <row r="972" spans="1:4">
      <c r="A972" s="263">
        <v>2150104</v>
      </c>
      <c r="B972" s="264" t="s">
        <v>780</v>
      </c>
      <c r="C972" s="265"/>
      <c r="D972" s="265"/>
    </row>
    <row r="973" spans="1:4">
      <c r="A973" s="263">
        <v>2150105</v>
      </c>
      <c r="B973" s="264" t="s">
        <v>781</v>
      </c>
      <c r="C973" s="265"/>
      <c r="D973" s="265"/>
    </row>
    <row r="974" spans="1:4">
      <c r="A974" s="263">
        <v>2150106</v>
      </c>
      <c r="B974" s="264" t="s">
        <v>782</v>
      </c>
      <c r="C974" s="265"/>
      <c r="D974" s="265"/>
    </row>
    <row r="975" spans="1:4">
      <c r="A975" s="263">
        <v>2150107</v>
      </c>
      <c r="B975" s="264" t="s">
        <v>783</v>
      </c>
      <c r="C975" s="265"/>
      <c r="D975" s="265"/>
    </row>
    <row r="976" spans="1:4">
      <c r="A976" s="263">
        <v>2150108</v>
      </c>
      <c r="B976" s="264" t="s">
        <v>784</v>
      </c>
      <c r="C976" s="265"/>
      <c r="D976" s="265"/>
    </row>
    <row r="977" spans="1:4">
      <c r="A977" s="263">
        <v>2150199</v>
      </c>
      <c r="B977" s="264" t="s">
        <v>785</v>
      </c>
      <c r="C977" s="265">
        <v>100</v>
      </c>
      <c r="D977" s="265">
        <v>100</v>
      </c>
    </row>
    <row r="978" spans="1:4">
      <c r="A978" s="263">
        <v>21502</v>
      </c>
      <c r="B978" s="264" t="s">
        <v>786</v>
      </c>
      <c r="C978" s="268">
        <f>SUM(C979:C993)</f>
        <v>1294</v>
      </c>
      <c r="D978" s="268">
        <f>SUM(D979:D993)</f>
        <v>1400</v>
      </c>
    </row>
    <row r="979" spans="1:4">
      <c r="A979" s="263">
        <v>2150201</v>
      </c>
      <c r="B979" s="264" t="s">
        <v>47</v>
      </c>
      <c r="C979" s="265">
        <v>916</v>
      </c>
      <c r="D979" s="265">
        <v>1000</v>
      </c>
    </row>
    <row r="980" spans="1:4">
      <c r="A980" s="263">
        <v>2150202</v>
      </c>
      <c r="B980" s="264" t="s">
        <v>48</v>
      </c>
      <c r="C980" s="265"/>
      <c r="D980" s="265"/>
    </row>
    <row r="981" spans="1:4">
      <c r="A981" s="263">
        <v>2150203</v>
      </c>
      <c r="B981" s="264" t="s">
        <v>49</v>
      </c>
      <c r="C981" s="265"/>
      <c r="D981" s="265"/>
    </row>
    <row r="982" spans="1:4">
      <c r="A982" s="263">
        <v>2150204</v>
      </c>
      <c r="B982" s="264" t="s">
        <v>787</v>
      </c>
      <c r="C982" s="265"/>
      <c r="D982" s="265"/>
    </row>
    <row r="983" spans="1:4">
      <c r="A983" s="263">
        <v>2150205</v>
      </c>
      <c r="B983" s="264" t="s">
        <v>788</v>
      </c>
      <c r="C983" s="265"/>
      <c r="D983" s="265"/>
    </row>
    <row r="984" spans="1:4">
      <c r="A984" s="263">
        <v>2150206</v>
      </c>
      <c r="B984" s="264" t="s">
        <v>789</v>
      </c>
      <c r="C984" s="265"/>
      <c r="D984" s="265"/>
    </row>
    <row r="985" spans="1:4">
      <c r="A985" s="263">
        <v>2150207</v>
      </c>
      <c r="B985" s="264" t="s">
        <v>790</v>
      </c>
      <c r="C985" s="265"/>
      <c r="D985" s="265"/>
    </row>
    <row r="986" spans="1:4">
      <c r="A986" s="263">
        <v>2150208</v>
      </c>
      <c r="B986" s="264" t="s">
        <v>791</v>
      </c>
      <c r="C986" s="265"/>
      <c r="D986" s="265"/>
    </row>
    <row r="987" spans="1:4">
      <c r="A987" s="263">
        <v>2150209</v>
      </c>
      <c r="B987" s="264" t="s">
        <v>792</v>
      </c>
      <c r="C987" s="265"/>
      <c r="D987" s="265"/>
    </row>
    <row r="988" spans="1:4">
      <c r="A988" s="263">
        <v>2150210</v>
      </c>
      <c r="B988" s="264" t="s">
        <v>793</v>
      </c>
      <c r="C988" s="265"/>
      <c r="D988" s="265"/>
    </row>
    <row r="989" spans="1:4">
      <c r="A989" s="263">
        <v>2150212</v>
      </c>
      <c r="B989" s="264" t="s">
        <v>794</v>
      </c>
      <c r="C989" s="265"/>
      <c r="D989" s="265"/>
    </row>
    <row r="990" spans="1:4">
      <c r="A990" s="263">
        <v>2150213</v>
      </c>
      <c r="B990" s="264" t="s">
        <v>795</v>
      </c>
      <c r="C990" s="265"/>
      <c r="D990" s="265"/>
    </row>
    <row r="991" spans="1:4">
      <c r="A991" s="263">
        <v>2150214</v>
      </c>
      <c r="B991" s="264" t="s">
        <v>796</v>
      </c>
      <c r="C991" s="265"/>
      <c r="D991" s="265"/>
    </row>
    <row r="992" spans="1:4">
      <c r="A992" s="263">
        <v>2150215</v>
      </c>
      <c r="B992" s="264" t="s">
        <v>797</v>
      </c>
      <c r="C992" s="265"/>
      <c r="D992" s="265"/>
    </row>
    <row r="993" spans="1:4">
      <c r="A993" s="263">
        <v>2150299</v>
      </c>
      <c r="B993" s="264" t="s">
        <v>798</v>
      </c>
      <c r="C993" s="265">
        <v>378</v>
      </c>
      <c r="D993" s="265">
        <v>400</v>
      </c>
    </row>
    <row r="994" spans="1:4">
      <c r="A994" s="263">
        <v>21503</v>
      </c>
      <c r="B994" s="264" t="s">
        <v>799</v>
      </c>
      <c r="C994" s="268">
        <f>SUM(C995:C998)</f>
        <v>32</v>
      </c>
      <c r="D994" s="268">
        <f>SUM(D995:D998)</f>
        <v>0</v>
      </c>
    </row>
    <row r="995" spans="1:4">
      <c r="A995" s="263">
        <v>2150301</v>
      </c>
      <c r="B995" s="264" t="s">
        <v>47</v>
      </c>
      <c r="C995" s="265">
        <v>32</v>
      </c>
      <c r="D995" s="265"/>
    </row>
    <row r="996" spans="1:4">
      <c r="A996" s="263">
        <v>2150302</v>
      </c>
      <c r="B996" s="264" t="s">
        <v>48</v>
      </c>
      <c r="C996" s="265"/>
      <c r="D996" s="265"/>
    </row>
    <row r="997" spans="1:4">
      <c r="A997" s="263">
        <v>2150303</v>
      </c>
      <c r="B997" s="264" t="s">
        <v>49</v>
      </c>
      <c r="C997" s="265"/>
      <c r="D997" s="265"/>
    </row>
    <row r="998" spans="1:4">
      <c r="A998" s="263">
        <v>2150399</v>
      </c>
      <c r="B998" s="264" t="s">
        <v>800</v>
      </c>
      <c r="C998" s="265"/>
      <c r="D998" s="265"/>
    </row>
    <row r="999" spans="1:4">
      <c r="A999" s="263">
        <v>21505</v>
      </c>
      <c r="B999" s="264" t="s">
        <v>801</v>
      </c>
      <c r="C999" s="268">
        <f>SUM(C1000:C1009)</f>
        <v>0</v>
      </c>
      <c r="D999" s="268">
        <f>SUM(D1000:D1009)</f>
        <v>0</v>
      </c>
    </row>
    <row r="1000" spans="1:4">
      <c r="A1000" s="263">
        <v>2150501</v>
      </c>
      <c r="B1000" s="264" t="s">
        <v>47</v>
      </c>
      <c r="C1000" s="265"/>
      <c r="D1000" s="265"/>
    </row>
    <row r="1001" spans="1:4">
      <c r="A1001" s="263">
        <v>2150502</v>
      </c>
      <c r="B1001" s="264" t="s">
        <v>48</v>
      </c>
      <c r="C1001" s="265"/>
      <c r="D1001" s="265"/>
    </row>
    <row r="1002" spans="1:4">
      <c r="A1002" s="263">
        <v>2150503</v>
      </c>
      <c r="B1002" s="264" t="s">
        <v>49</v>
      </c>
      <c r="C1002" s="265"/>
      <c r="D1002" s="265"/>
    </row>
    <row r="1003" spans="1:4">
      <c r="A1003" s="263">
        <v>2150505</v>
      </c>
      <c r="B1003" s="264" t="s">
        <v>802</v>
      </c>
      <c r="C1003" s="265"/>
      <c r="D1003" s="265"/>
    </row>
    <row r="1004" spans="1:4">
      <c r="A1004" s="263">
        <v>2150507</v>
      </c>
      <c r="B1004" s="264" t="s">
        <v>803</v>
      </c>
      <c r="C1004" s="265"/>
      <c r="D1004" s="265"/>
    </row>
    <row r="1005" spans="1:4">
      <c r="A1005" s="263">
        <v>2150508</v>
      </c>
      <c r="B1005" s="264" t="s">
        <v>804</v>
      </c>
      <c r="C1005" s="265"/>
      <c r="D1005" s="265"/>
    </row>
    <row r="1006" spans="1:4">
      <c r="A1006" s="263">
        <v>2150516</v>
      </c>
      <c r="B1006" s="264" t="s">
        <v>805</v>
      </c>
      <c r="C1006" s="265"/>
      <c r="D1006" s="265"/>
    </row>
    <row r="1007" spans="1:4">
      <c r="A1007" s="263">
        <v>2150517</v>
      </c>
      <c r="B1007" s="264" t="s">
        <v>806</v>
      </c>
      <c r="C1007" s="265"/>
      <c r="D1007" s="265"/>
    </row>
    <row r="1008" spans="1:4">
      <c r="A1008" s="263">
        <v>2150550</v>
      </c>
      <c r="B1008" s="264" t="s">
        <v>56</v>
      </c>
      <c r="C1008" s="265"/>
      <c r="D1008" s="265"/>
    </row>
    <row r="1009" spans="1:4">
      <c r="A1009" s="263">
        <v>2150599</v>
      </c>
      <c r="B1009" s="264" t="s">
        <v>807</v>
      </c>
      <c r="C1009" s="265"/>
      <c r="D1009" s="265"/>
    </row>
    <row r="1010" spans="1:4">
      <c r="A1010" s="263">
        <v>21507</v>
      </c>
      <c r="B1010" s="264" t="s">
        <v>808</v>
      </c>
      <c r="C1010" s="268">
        <f>SUM(C1011:C1016)</f>
        <v>0</v>
      </c>
      <c r="D1010" s="268">
        <f>SUM(D1011:D1016)</f>
        <v>0</v>
      </c>
    </row>
    <row r="1011" spans="1:4">
      <c r="A1011" s="263">
        <v>2150701</v>
      </c>
      <c r="B1011" s="264" t="s">
        <v>47</v>
      </c>
      <c r="C1011" s="265"/>
      <c r="D1011" s="265"/>
    </row>
    <row r="1012" spans="1:4">
      <c r="A1012" s="263">
        <v>2150702</v>
      </c>
      <c r="B1012" s="264" t="s">
        <v>48</v>
      </c>
      <c r="C1012" s="265"/>
      <c r="D1012" s="265"/>
    </row>
    <row r="1013" spans="1:4">
      <c r="A1013" s="263">
        <v>2150703</v>
      </c>
      <c r="B1013" s="264" t="s">
        <v>49</v>
      </c>
      <c r="C1013" s="265"/>
      <c r="D1013" s="265"/>
    </row>
    <row r="1014" spans="1:4">
      <c r="A1014" s="263">
        <v>2150704</v>
      </c>
      <c r="B1014" s="264" t="s">
        <v>809</v>
      </c>
      <c r="C1014" s="265"/>
      <c r="D1014" s="265"/>
    </row>
    <row r="1015" spans="1:4">
      <c r="A1015" s="263">
        <v>2150705</v>
      </c>
      <c r="B1015" s="264" t="s">
        <v>810</v>
      </c>
      <c r="C1015" s="265"/>
      <c r="D1015" s="265"/>
    </row>
    <row r="1016" spans="1:4">
      <c r="A1016" s="263">
        <v>2150799</v>
      </c>
      <c r="B1016" s="264" t="s">
        <v>811</v>
      </c>
      <c r="C1016" s="265"/>
      <c r="D1016" s="265"/>
    </row>
    <row r="1017" spans="1:4">
      <c r="A1017" s="263">
        <v>21508</v>
      </c>
      <c r="B1017" s="264" t="s">
        <v>812</v>
      </c>
      <c r="C1017" s="268">
        <f>SUM(C1018:C1024)</f>
        <v>560</v>
      </c>
      <c r="D1017" s="268">
        <f>SUM(D1018:D1024)</f>
        <v>700</v>
      </c>
    </row>
    <row r="1018" spans="1:4">
      <c r="A1018" s="263">
        <v>2150801</v>
      </c>
      <c r="B1018" s="264" t="s">
        <v>47</v>
      </c>
      <c r="C1018" s="265"/>
      <c r="D1018" s="265"/>
    </row>
    <row r="1019" spans="1:4">
      <c r="A1019" s="263">
        <v>2150802</v>
      </c>
      <c r="B1019" s="264" t="s">
        <v>48</v>
      </c>
      <c r="C1019" s="265"/>
      <c r="D1019" s="265"/>
    </row>
    <row r="1020" spans="1:4">
      <c r="A1020" s="263">
        <v>2150803</v>
      </c>
      <c r="B1020" s="264" t="s">
        <v>49</v>
      </c>
      <c r="C1020" s="265"/>
      <c r="D1020" s="265"/>
    </row>
    <row r="1021" spans="1:4">
      <c r="A1021" s="263">
        <v>2150804</v>
      </c>
      <c r="B1021" s="264" t="s">
        <v>813</v>
      </c>
      <c r="C1021" s="265"/>
      <c r="D1021" s="265"/>
    </row>
    <row r="1022" spans="1:4">
      <c r="A1022" s="263">
        <v>2150805</v>
      </c>
      <c r="B1022" s="264" t="s">
        <v>814</v>
      </c>
      <c r="C1022" s="265">
        <v>60</v>
      </c>
      <c r="D1022" s="265">
        <v>100</v>
      </c>
    </row>
    <row r="1023" spans="1:4">
      <c r="A1023" s="263">
        <v>2150806</v>
      </c>
      <c r="B1023" s="264" t="s">
        <v>815</v>
      </c>
      <c r="C1023" s="265"/>
      <c r="D1023" s="265"/>
    </row>
    <row r="1024" spans="1:4">
      <c r="A1024" s="263">
        <v>2150899</v>
      </c>
      <c r="B1024" s="264" t="s">
        <v>816</v>
      </c>
      <c r="C1024" s="265">
        <v>500</v>
      </c>
      <c r="D1024" s="265">
        <v>600</v>
      </c>
    </row>
    <row r="1025" spans="1:4">
      <c r="A1025" s="263">
        <v>21599</v>
      </c>
      <c r="B1025" s="264" t="s">
        <v>817</v>
      </c>
      <c r="C1025" s="268">
        <f>SUM(C1026:C1030)</f>
        <v>1792</v>
      </c>
      <c r="D1025" s="268">
        <f>SUM(D1026:D1030)</f>
        <v>1800</v>
      </c>
    </row>
    <row r="1026" spans="1:4">
      <c r="A1026" s="263">
        <v>2159901</v>
      </c>
      <c r="B1026" s="264" t="s">
        <v>818</v>
      </c>
      <c r="C1026" s="265"/>
      <c r="D1026" s="265"/>
    </row>
    <row r="1027" spans="1:4">
      <c r="A1027" s="263">
        <v>2159904</v>
      </c>
      <c r="B1027" s="264" t="s">
        <v>819</v>
      </c>
      <c r="C1027" s="265"/>
      <c r="D1027" s="265"/>
    </row>
    <row r="1028" spans="1:4">
      <c r="A1028" s="263">
        <v>2159905</v>
      </c>
      <c r="B1028" s="264" t="s">
        <v>820</v>
      </c>
      <c r="C1028" s="265"/>
      <c r="D1028" s="265"/>
    </row>
    <row r="1029" spans="1:4">
      <c r="A1029" s="263">
        <v>2159906</v>
      </c>
      <c r="B1029" s="264" t="s">
        <v>821</v>
      </c>
      <c r="C1029" s="265"/>
      <c r="D1029" s="265"/>
    </row>
    <row r="1030" spans="1:4">
      <c r="A1030" s="263">
        <v>2159999</v>
      </c>
      <c r="B1030" s="264" t="s">
        <v>822</v>
      </c>
      <c r="C1030" s="265">
        <v>1792</v>
      </c>
      <c r="D1030" s="265">
        <v>1800</v>
      </c>
    </row>
    <row r="1031" spans="1:4">
      <c r="A1031" s="263">
        <v>216</v>
      </c>
      <c r="B1031" s="264" t="s">
        <v>823</v>
      </c>
      <c r="C1031" s="265">
        <f>SUM(C1032,C1042,C1048)</f>
        <v>3058</v>
      </c>
      <c r="D1031" s="265">
        <f>SUM(D1032,D1042,D1048)</f>
        <v>3100</v>
      </c>
    </row>
    <row r="1032" spans="1:4">
      <c r="A1032" s="263">
        <v>21602</v>
      </c>
      <c r="B1032" s="264" t="s">
        <v>824</v>
      </c>
      <c r="C1032" s="268">
        <f>SUM(C1033:C1041)</f>
        <v>2678</v>
      </c>
      <c r="D1032" s="268">
        <f>SUM(D1033:D1041)</f>
        <v>2730</v>
      </c>
    </row>
    <row r="1033" spans="1:4">
      <c r="A1033" s="263">
        <v>2160201</v>
      </c>
      <c r="B1033" s="264" t="s">
        <v>47</v>
      </c>
      <c r="C1033" s="265">
        <v>325</v>
      </c>
      <c r="D1033" s="265">
        <v>350</v>
      </c>
    </row>
    <row r="1034" spans="1:4">
      <c r="A1034" s="263">
        <v>2160202</v>
      </c>
      <c r="B1034" s="264" t="s">
        <v>48</v>
      </c>
      <c r="C1034" s="265">
        <v>41</v>
      </c>
      <c r="D1034" s="265">
        <v>40</v>
      </c>
    </row>
    <row r="1035" spans="1:4">
      <c r="A1035" s="263">
        <v>2160203</v>
      </c>
      <c r="B1035" s="264" t="s">
        <v>49</v>
      </c>
      <c r="C1035" s="265"/>
      <c r="D1035" s="265"/>
    </row>
    <row r="1036" spans="1:4">
      <c r="A1036" s="263">
        <v>2160216</v>
      </c>
      <c r="B1036" s="264" t="s">
        <v>825</v>
      </c>
      <c r="C1036" s="265"/>
      <c r="D1036" s="265"/>
    </row>
    <row r="1037" spans="1:4">
      <c r="A1037" s="263">
        <v>2160217</v>
      </c>
      <c r="B1037" s="264" t="s">
        <v>826</v>
      </c>
      <c r="C1037" s="265"/>
      <c r="D1037" s="265"/>
    </row>
    <row r="1038" spans="1:4">
      <c r="A1038" s="263">
        <v>2160218</v>
      </c>
      <c r="B1038" s="264" t="s">
        <v>827</v>
      </c>
      <c r="C1038" s="265"/>
      <c r="D1038" s="265"/>
    </row>
    <row r="1039" spans="1:4">
      <c r="A1039" s="263">
        <v>2160219</v>
      </c>
      <c r="B1039" s="264" t="s">
        <v>828</v>
      </c>
      <c r="C1039" s="265">
        <v>39</v>
      </c>
      <c r="D1039" s="265">
        <v>40</v>
      </c>
    </row>
    <row r="1040" spans="1:4">
      <c r="A1040" s="263">
        <v>2160250</v>
      </c>
      <c r="B1040" s="264" t="s">
        <v>56</v>
      </c>
      <c r="C1040" s="265"/>
      <c r="D1040" s="265"/>
    </row>
    <row r="1041" spans="1:4">
      <c r="A1041" s="263">
        <v>2160299</v>
      </c>
      <c r="B1041" s="264" t="s">
        <v>829</v>
      </c>
      <c r="C1041" s="265">
        <v>2273</v>
      </c>
      <c r="D1041" s="265">
        <v>2300</v>
      </c>
    </row>
    <row r="1042" spans="1:4">
      <c r="A1042" s="263">
        <v>21606</v>
      </c>
      <c r="B1042" s="264" t="s">
        <v>830</v>
      </c>
      <c r="C1042" s="268">
        <f>SUM(C1043:C1047)</f>
        <v>170</v>
      </c>
      <c r="D1042" s="268">
        <f>SUM(D1043:D1047)</f>
        <v>170</v>
      </c>
    </row>
    <row r="1043" spans="1:4">
      <c r="A1043" s="263">
        <v>2160601</v>
      </c>
      <c r="B1043" s="264" t="s">
        <v>47</v>
      </c>
      <c r="C1043" s="265"/>
      <c r="D1043" s="265"/>
    </row>
    <row r="1044" spans="1:4">
      <c r="A1044" s="263">
        <v>2160602</v>
      </c>
      <c r="B1044" s="264" t="s">
        <v>48</v>
      </c>
      <c r="C1044" s="265"/>
      <c r="D1044" s="265"/>
    </row>
    <row r="1045" spans="1:4">
      <c r="A1045" s="263">
        <v>2160603</v>
      </c>
      <c r="B1045" s="264" t="s">
        <v>49</v>
      </c>
      <c r="C1045" s="265"/>
      <c r="D1045" s="265"/>
    </row>
    <row r="1046" spans="1:4">
      <c r="A1046" s="263">
        <v>2160607</v>
      </c>
      <c r="B1046" s="264" t="s">
        <v>831</v>
      </c>
      <c r="C1046" s="265"/>
      <c r="D1046" s="265"/>
    </row>
    <row r="1047" spans="1:4">
      <c r="A1047" s="263">
        <v>2160699</v>
      </c>
      <c r="B1047" s="264" t="s">
        <v>832</v>
      </c>
      <c r="C1047" s="265">
        <v>170</v>
      </c>
      <c r="D1047" s="265">
        <v>170</v>
      </c>
    </row>
    <row r="1048" spans="1:4">
      <c r="A1048" s="263">
        <v>21699</v>
      </c>
      <c r="B1048" s="264" t="s">
        <v>833</v>
      </c>
      <c r="C1048" s="268">
        <f>SUM(C1049:C1050)</f>
        <v>210</v>
      </c>
      <c r="D1048" s="268">
        <f>SUM(D1049:D1050)</f>
        <v>200</v>
      </c>
    </row>
    <row r="1049" spans="1:4">
      <c r="A1049" s="263">
        <v>2169901</v>
      </c>
      <c r="B1049" s="264" t="s">
        <v>834</v>
      </c>
      <c r="C1049" s="265"/>
      <c r="D1049" s="265"/>
    </row>
    <row r="1050" spans="1:4">
      <c r="A1050" s="263">
        <v>2169999</v>
      </c>
      <c r="B1050" s="264" t="s">
        <v>835</v>
      </c>
      <c r="C1050" s="265">
        <v>210</v>
      </c>
      <c r="D1050" s="265">
        <v>200</v>
      </c>
    </row>
    <row r="1051" spans="1:4">
      <c r="A1051" s="263">
        <v>217</v>
      </c>
      <c r="B1051" s="264" t="s">
        <v>836</v>
      </c>
      <c r="C1051" s="265">
        <f>SUM(C1052,C1059,C1069,C1075,C1078)</f>
        <v>2496</v>
      </c>
      <c r="D1051" s="265">
        <f>SUM(D1052,D1059,D1069,D1075,D1078)</f>
        <v>600</v>
      </c>
    </row>
    <row r="1052" spans="1:4">
      <c r="A1052" s="263">
        <v>21701</v>
      </c>
      <c r="B1052" s="264" t="s">
        <v>837</v>
      </c>
      <c r="C1052" s="268">
        <f>SUM(C1053:C1058)</f>
        <v>0</v>
      </c>
      <c r="D1052" s="268">
        <f>SUM(D1053:D1058)</f>
        <v>0</v>
      </c>
    </row>
    <row r="1053" spans="1:4">
      <c r="A1053" s="263">
        <v>2170101</v>
      </c>
      <c r="B1053" s="264" t="s">
        <v>47</v>
      </c>
      <c r="C1053" s="265"/>
      <c r="D1053" s="265"/>
    </row>
    <row r="1054" spans="1:4">
      <c r="A1054" s="263">
        <v>2170102</v>
      </c>
      <c r="B1054" s="264" t="s">
        <v>48</v>
      </c>
      <c r="C1054" s="265"/>
      <c r="D1054" s="265"/>
    </row>
    <row r="1055" spans="1:4">
      <c r="A1055" s="263">
        <v>2170103</v>
      </c>
      <c r="B1055" s="264" t="s">
        <v>49</v>
      </c>
      <c r="C1055" s="265"/>
      <c r="D1055" s="265"/>
    </row>
    <row r="1056" spans="1:4">
      <c r="A1056" s="263">
        <v>2170104</v>
      </c>
      <c r="B1056" s="264" t="s">
        <v>838</v>
      </c>
      <c r="C1056" s="265"/>
      <c r="D1056" s="265"/>
    </row>
    <row r="1057" spans="1:4">
      <c r="A1057" s="263">
        <v>2170150</v>
      </c>
      <c r="B1057" s="264" t="s">
        <v>56</v>
      </c>
      <c r="C1057" s="265"/>
      <c r="D1057" s="265"/>
    </row>
    <row r="1058" spans="1:4">
      <c r="A1058" s="263">
        <v>2170199</v>
      </c>
      <c r="B1058" s="264" t="s">
        <v>839</v>
      </c>
      <c r="C1058" s="265"/>
      <c r="D1058" s="265"/>
    </row>
    <row r="1059" spans="1:4">
      <c r="A1059" s="263">
        <v>21702</v>
      </c>
      <c r="B1059" s="264" t="s">
        <v>840</v>
      </c>
      <c r="C1059" s="268">
        <f>SUM(C1060:C1068)</f>
        <v>40</v>
      </c>
      <c r="D1059" s="268">
        <f>SUM(D1060:D1068)</f>
        <v>0</v>
      </c>
    </row>
    <row r="1060" spans="1:4">
      <c r="A1060" s="263">
        <v>2170201</v>
      </c>
      <c r="B1060" s="264" t="s">
        <v>841</v>
      </c>
      <c r="C1060" s="265"/>
      <c r="D1060" s="265"/>
    </row>
    <row r="1061" spans="1:4">
      <c r="A1061" s="263">
        <v>2170202</v>
      </c>
      <c r="B1061" s="264" t="s">
        <v>842</v>
      </c>
      <c r="C1061" s="265"/>
      <c r="D1061" s="265"/>
    </row>
    <row r="1062" spans="1:4">
      <c r="A1062" s="263">
        <v>2170203</v>
      </c>
      <c r="B1062" s="264" t="s">
        <v>843</v>
      </c>
      <c r="C1062" s="265"/>
      <c r="D1062" s="265"/>
    </row>
    <row r="1063" spans="1:4">
      <c r="A1063" s="263">
        <v>2170204</v>
      </c>
      <c r="B1063" s="264" t="s">
        <v>844</v>
      </c>
      <c r="C1063" s="265"/>
      <c r="D1063" s="265"/>
    </row>
    <row r="1064" spans="1:4">
      <c r="A1064" s="263">
        <v>2170205</v>
      </c>
      <c r="B1064" s="264" t="s">
        <v>845</v>
      </c>
      <c r="C1064" s="265"/>
      <c r="D1064" s="265"/>
    </row>
    <row r="1065" spans="1:4">
      <c r="A1065" s="263">
        <v>2170206</v>
      </c>
      <c r="B1065" s="264" t="s">
        <v>846</v>
      </c>
      <c r="C1065" s="265"/>
      <c r="D1065" s="265"/>
    </row>
    <row r="1066" spans="1:4">
      <c r="A1066" s="263">
        <v>2170207</v>
      </c>
      <c r="B1066" s="264" t="s">
        <v>847</v>
      </c>
      <c r="C1066" s="265"/>
      <c r="D1066" s="265"/>
    </row>
    <row r="1067" spans="1:4">
      <c r="A1067" s="263">
        <v>2170208</v>
      </c>
      <c r="B1067" s="264" t="s">
        <v>848</v>
      </c>
      <c r="C1067" s="265"/>
      <c r="D1067" s="265"/>
    </row>
    <row r="1068" spans="1:4">
      <c r="A1068" s="263">
        <v>2170299</v>
      </c>
      <c r="B1068" s="264" t="s">
        <v>849</v>
      </c>
      <c r="C1068" s="265">
        <v>40</v>
      </c>
      <c r="D1068" s="265"/>
    </row>
    <row r="1069" spans="1:4">
      <c r="A1069" s="263">
        <v>21703</v>
      </c>
      <c r="B1069" s="264" t="s">
        <v>850</v>
      </c>
      <c r="C1069" s="268">
        <f>SUM(C1070:C1074)</f>
        <v>2388</v>
      </c>
      <c r="D1069" s="268">
        <f>SUM(D1070:D1074)</f>
        <v>400</v>
      </c>
    </row>
    <row r="1070" spans="1:4">
      <c r="A1070" s="263">
        <v>2170301</v>
      </c>
      <c r="B1070" s="264" t="s">
        <v>851</v>
      </c>
      <c r="C1070" s="265"/>
      <c r="D1070" s="265"/>
    </row>
    <row r="1071" spans="1:4">
      <c r="A1071" s="263">
        <v>2170302</v>
      </c>
      <c r="B1071" s="264" t="s">
        <v>852</v>
      </c>
      <c r="C1071" s="265">
        <v>40</v>
      </c>
      <c r="D1071" s="265"/>
    </row>
    <row r="1072" spans="1:4">
      <c r="A1072" s="263">
        <v>2170303</v>
      </c>
      <c r="B1072" s="264" t="s">
        <v>853</v>
      </c>
      <c r="C1072" s="265">
        <v>2000</v>
      </c>
      <c r="D1072" s="265"/>
    </row>
    <row r="1073" spans="1:4">
      <c r="A1073" s="263">
        <v>2170304</v>
      </c>
      <c r="B1073" s="264" t="s">
        <v>854</v>
      </c>
      <c r="C1073" s="265"/>
      <c r="D1073" s="265"/>
    </row>
    <row r="1074" spans="1:4">
      <c r="A1074" s="263">
        <v>2170399</v>
      </c>
      <c r="B1074" s="264" t="s">
        <v>855</v>
      </c>
      <c r="C1074" s="265">
        <v>348</v>
      </c>
      <c r="D1074" s="265">
        <v>400</v>
      </c>
    </row>
    <row r="1075" spans="1:4">
      <c r="A1075" s="263">
        <v>21704</v>
      </c>
      <c r="B1075" s="264" t="s">
        <v>856</v>
      </c>
      <c r="C1075" s="268">
        <f>SUM(C1076:C1077)</f>
        <v>0</v>
      </c>
      <c r="D1075" s="268">
        <f>SUM(D1076:D1077)</f>
        <v>0</v>
      </c>
    </row>
    <row r="1076" spans="1:4">
      <c r="A1076" s="263">
        <v>2170401</v>
      </c>
      <c r="B1076" s="264" t="s">
        <v>857</v>
      </c>
      <c r="C1076" s="265"/>
      <c r="D1076" s="265"/>
    </row>
    <row r="1077" spans="1:4">
      <c r="A1077" s="263">
        <v>2170499</v>
      </c>
      <c r="B1077" s="264" t="s">
        <v>858</v>
      </c>
      <c r="C1077" s="265"/>
      <c r="D1077" s="265"/>
    </row>
    <row r="1078" spans="1:4">
      <c r="A1078" s="263">
        <v>21799</v>
      </c>
      <c r="B1078" s="264" t="s">
        <v>859</v>
      </c>
      <c r="C1078" s="268">
        <f>SUM(C1079,C1080)</f>
        <v>68</v>
      </c>
      <c r="D1078" s="268">
        <f>SUM(D1079,D1080)</f>
        <v>200</v>
      </c>
    </row>
    <row r="1079" spans="1:4">
      <c r="A1079" s="263">
        <v>2179902</v>
      </c>
      <c r="B1079" s="264" t="s">
        <v>860</v>
      </c>
      <c r="C1079" s="265"/>
      <c r="D1079" s="265"/>
    </row>
    <row r="1080" spans="1:4">
      <c r="A1080" s="263">
        <v>2179999</v>
      </c>
      <c r="B1080" s="264" t="s">
        <v>861</v>
      </c>
      <c r="C1080" s="265">
        <v>68</v>
      </c>
      <c r="D1080" s="265">
        <v>200</v>
      </c>
    </row>
    <row r="1081" spans="1:4">
      <c r="A1081" s="263">
        <v>219</v>
      </c>
      <c r="B1081" s="264" t="s">
        <v>862</v>
      </c>
      <c r="C1081" s="265">
        <f>SUM(C1082:C1090)</f>
        <v>0</v>
      </c>
      <c r="D1081" s="265">
        <f>SUM(D1082:D1090)</f>
        <v>0</v>
      </c>
    </row>
    <row r="1082" spans="1:4">
      <c r="A1082" s="263">
        <v>21901</v>
      </c>
      <c r="B1082" s="264" t="s">
        <v>863</v>
      </c>
      <c r="C1082" s="265"/>
      <c r="D1082" s="265"/>
    </row>
    <row r="1083" spans="1:4">
      <c r="A1083" s="263">
        <v>21902</v>
      </c>
      <c r="B1083" s="264" t="s">
        <v>864</v>
      </c>
      <c r="C1083" s="265"/>
      <c r="D1083" s="265"/>
    </row>
    <row r="1084" spans="1:4">
      <c r="A1084" s="263">
        <v>21903</v>
      </c>
      <c r="B1084" s="264" t="s">
        <v>865</v>
      </c>
      <c r="C1084" s="265"/>
      <c r="D1084" s="265"/>
    </row>
    <row r="1085" spans="1:4">
      <c r="A1085" s="263">
        <v>21904</v>
      </c>
      <c r="B1085" s="264" t="s">
        <v>866</v>
      </c>
      <c r="C1085" s="265"/>
      <c r="D1085" s="265"/>
    </row>
    <row r="1086" spans="1:4">
      <c r="A1086" s="263">
        <v>21905</v>
      </c>
      <c r="B1086" s="264" t="s">
        <v>867</v>
      </c>
      <c r="C1086" s="265"/>
      <c r="D1086" s="265"/>
    </row>
    <row r="1087" spans="1:4">
      <c r="A1087" s="263">
        <v>21906</v>
      </c>
      <c r="B1087" s="264" t="s">
        <v>868</v>
      </c>
      <c r="C1087" s="265"/>
      <c r="D1087" s="265"/>
    </row>
    <row r="1088" spans="1:4">
      <c r="A1088" s="263">
        <v>21907</v>
      </c>
      <c r="B1088" s="264" t="s">
        <v>869</v>
      </c>
      <c r="C1088" s="265"/>
      <c r="D1088" s="265"/>
    </row>
    <row r="1089" spans="1:4">
      <c r="A1089" s="263">
        <v>21908</v>
      </c>
      <c r="B1089" s="264" t="s">
        <v>870</v>
      </c>
      <c r="C1089" s="265"/>
      <c r="D1089" s="265"/>
    </row>
    <row r="1090" spans="1:4">
      <c r="A1090" s="263">
        <v>21999</v>
      </c>
      <c r="B1090" s="264" t="s">
        <v>871</v>
      </c>
      <c r="C1090" s="265"/>
      <c r="D1090" s="265"/>
    </row>
    <row r="1091" spans="1:4">
      <c r="A1091" s="263">
        <v>220</v>
      </c>
      <c r="B1091" s="264" t="s">
        <v>872</v>
      </c>
      <c r="C1091" s="265">
        <f>SUM(C1092,C1119,C1134)</f>
        <v>9045</v>
      </c>
      <c r="D1091" s="265">
        <f>SUM(D1092,D1119,D1134)</f>
        <v>6880</v>
      </c>
    </row>
    <row r="1092" spans="1:4">
      <c r="A1092" s="263">
        <v>22001</v>
      </c>
      <c r="B1092" s="264" t="s">
        <v>873</v>
      </c>
      <c r="C1092" s="268">
        <f>SUM(C1093:C1118)</f>
        <v>8967</v>
      </c>
      <c r="D1092" s="268">
        <f>SUM(D1093:D1118)</f>
        <v>6800</v>
      </c>
    </row>
    <row r="1093" spans="1:4">
      <c r="A1093" s="263">
        <v>2200101</v>
      </c>
      <c r="B1093" s="264" t="s">
        <v>47</v>
      </c>
      <c r="C1093" s="265">
        <v>2033</v>
      </c>
      <c r="D1093" s="265">
        <v>2200</v>
      </c>
    </row>
    <row r="1094" spans="1:4">
      <c r="A1094" s="263">
        <v>2200102</v>
      </c>
      <c r="B1094" s="264" t="s">
        <v>48</v>
      </c>
      <c r="C1094" s="265"/>
      <c r="D1094" s="265"/>
    </row>
    <row r="1095" spans="1:4">
      <c r="A1095" s="263">
        <v>2200103</v>
      </c>
      <c r="B1095" s="264" t="s">
        <v>49</v>
      </c>
      <c r="C1095" s="265"/>
      <c r="D1095" s="265"/>
    </row>
    <row r="1096" spans="1:4">
      <c r="A1096" s="263">
        <v>2200104</v>
      </c>
      <c r="B1096" s="264" t="s">
        <v>874</v>
      </c>
      <c r="C1096" s="265"/>
      <c r="D1096" s="265"/>
    </row>
    <row r="1097" spans="1:4">
      <c r="A1097" s="263">
        <v>2200106</v>
      </c>
      <c r="B1097" s="264" t="s">
        <v>875</v>
      </c>
      <c r="C1097" s="265">
        <v>2029</v>
      </c>
      <c r="D1097" s="265">
        <v>2200</v>
      </c>
    </row>
    <row r="1098" spans="1:4">
      <c r="A1098" s="263">
        <v>2200107</v>
      </c>
      <c r="B1098" s="264" t="s">
        <v>876</v>
      </c>
      <c r="C1098" s="265"/>
      <c r="D1098" s="265"/>
    </row>
    <row r="1099" spans="1:4">
      <c r="A1099" s="263">
        <v>2200108</v>
      </c>
      <c r="B1099" s="264" t="s">
        <v>877</v>
      </c>
      <c r="C1099" s="265"/>
      <c r="D1099" s="265"/>
    </row>
    <row r="1100" spans="1:4">
      <c r="A1100" s="263">
        <v>2200109</v>
      </c>
      <c r="B1100" s="264" t="s">
        <v>878</v>
      </c>
      <c r="C1100" s="265">
        <v>2439</v>
      </c>
      <c r="D1100" s="265">
        <v>2000</v>
      </c>
    </row>
    <row r="1101" spans="1:4">
      <c r="A1101" s="263">
        <v>2200112</v>
      </c>
      <c r="B1101" s="264" t="s">
        <v>879</v>
      </c>
      <c r="C1101" s="265"/>
      <c r="D1101" s="265"/>
    </row>
    <row r="1102" spans="1:4">
      <c r="A1102" s="263">
        <v>2200113</v>
      </c>
      <c r="B1102" s="264" t="s">
        <v>880</v>
      </c>
      <c r="C1102" s="265"/>
      <c r="D1102" s="265"/>
    </row>
    <row r="1103" spans="1:4">
      <c r="A1103" s="263">
        <v>2200114</v>
      </c>
      <c r="B1103" s="264" t="s">
        <v>881</v>
      </c>
      <c r="C1103" s="265">
        <v>266</v>
      </c>
      <c r="D1103" s="265">
        <v>400</v>
      </c>
    </row>
    <row r="1104" spans="1:4">
      <c r="A1104" s="263">
        <v>2200115</v>
      </c>
      <c r="B1104" s="264" t="s">
        <v>882</v>
      </c>
      <c r="C1104" s="265"/>
      <c r="D1104" s="265"/>
    </row>
    <row r="1105" spans="1:4">
      <c r="A1105" s="263">
        <v>2200116</v>
      </c>
      <c r="B1105" s="264" t="s">
        <v>883</v>
      </c>
      <c r="C1105" s="265"/>
      <c r="D1105" s="265"/>
    </row>
    <row r="1106" spans="1:4">
      <c r="A1106" s="263">
        <v>2200119</v>
      </c>
      <c r="B1106" s="264" t="s">
        <v>884</v>
      </c>
      <c r="C1106" s="265"/>
      <c r="D1106" s="265"/>
    </row>
    <row r="1107" spans="1:4">
      <c r="A1107" s="263">
        <v>2200120</v>
      </c>
      <c r="B1107" s="264" t="s">
        <v>885</v>
      </c>
      <c r="C1107" s="265"/>
      <c r="D1107" s="265"/>
    </row>
    <row r="1108" spans="1:4">
      <c r="A1108" s="263">
        <v>2200121</v>
      </c>
      <c r="B1108" s="264" t="s">
        <v>886</v>
      </c>
      <c r="C1108" s="265"/>
      <c r="D1108" s="265"/>
    </row>
    <row r="1109" spans="1:4">
      <c r="A1109" s="263">
        <v>2200122</v>
      </c>
      <c r="B1109" s="264" t="s">
        <v>887</v>
      </c>
      <c r="C1109" s="265"/>
      <c r="D1109" s="265"/>
    </row>
    <row r="1110" spans="1:4">
      <c r="A1110" s="263">
        <v>2200123</v>
      </c>
      <c r="B1110" s="264" t="s">
        <v>888</v>
      </c>
      <c r="C1110" s="265"/>
      <c r="D1110" s="265"/>
    </row>
    <row r="1111" spans="1:4">
      <c r="A1111" s="263">
        <v>2200124</v>
      </c>
      <c r="B1111" s="264" t="s">
        <v>889</v>
      </c>
      <c r="C1111" s="265"/>
      <c r="D1111" s="265"/>
    </row>
    <row r="1112" spans="1:4">
      <c r="A1112" s="263">
        <v>2200125</v>
      </c>
      <c r="B1112" s="264" t="s">
        <v>890</v>
      </c>
      <c r="C1112" s="265"/>
      <c r="D1112" s="265"/>
    </row>
    <row r="1113" spans="1:4">
      <c r="A1113" s="263">
        <v>2200126</v>
      </c>
      <c r="B1113" s="264" t="s">
        <v>891</v>
      </c>
      <c r="C1113" s="265"/>
      <c r="D1113" s="265"/>
    </row>
    <row r="1114" spans="1:4">
      <c r="A1114" s="263">
        <v>2200127</v>
      </c>
      <c r="B1114" s="264" t="s">
        <v>892</v>
      </c>
      <c r="C1114" s="265"/>
      <c r="D1114" s="265"/>
    </row>
    <row r="1115" spans="1:4">
      <c r="A1115" s="263">
        <v>2200128</v>
      </c>
      <c r="B1115" s="264" t="s">
        <v>893</v>
      </c>
      <c r="C1115" s="265"/>
      <c r="D1115" s="265"/>
    </row>
    <row r="1116" spans="1:4">
      <c r="A1116" s="263">
        <v>2200129</v>
      </c>
      <c r="B1116" s="264" t="s">
        <v>894</v>
      </c>
      <c r="C1116" s="265"/>
      <c r="D1116" s="265"/>
    </row>
    <row r="1117" spans="1:4">
      <c r="A1117" s="263">
        <v>2200150</v>
      </c>
      <c r="B1117" s="264" t="s">
        <v>56</v>
      </c>
      <c r="C1117" s="265"/>
      <c r="D1117" s="265"/>
    </row>
    <row r="1118" spans="1:4">
      <c r="A1118" s="263">
        <v>2200199</v>
      </c>
      <c r="B1118" s="264" t="s">
        <v>895</v>
      </c>
      <c r="C1118" s="265">
        <v>2200</v>
      </c>
      <c r="D1118" s="265"/>
    </row>
    <row r="1119" spans="1:4">
      <c r="A1119" s="263">
        <v>22005</v>
      </c>
      <c r="B1119" s="264" t="s">
        <v>896</v>
      </c>
      <c r="C1119" s="268">
        <f>SUM(C1120:C1134)</f>
        <v>78</v>
      </c>
      <c r="D1119" s="268">
        <f>SUM(D1120:D1134)</f>
        <v>80</v>
      </c>
    </row>
    <row r="1120" spans="1:4">
      <c r="A1120" s="263">
        <v>2200501</v>
      </c>
      <c r="B1120" s="264" t="s">
        <v>47</v>
      </c>
      <c r="C1120" s="265"/>
      <c r="D1120" s="265"/>
    </row>
    <row r="1121" spans="1:4">
      <c r="A1121" s="263">
        <v>2200502</v>
      </c>
      <c r="B1121" s="264" t="s">
        <v>48</v>
      </c>
      <c r="C1121" s="265"/>
      <c r="D1121" s="265"/>
    </row>
    <row r="1122" spans="1:4">
      <c r="A1122" s="263">
        <v>2200503</v>
      </c>
      <c r="B1122" s="264" t="s">
        <v>49</v>
      </c>
      <c r="C1122" s="265"/>
      <c r="D1122" s="265"/>
    </row>
    <row r="1123" spans="1:4">
      <c r="A1123" s="263">
        <v>2200504</v>
      </c>
      <c r="B1123" s="264" t="s">
        <v>897</v>
      </c>
      <c r="C1123" s="265"/>
      <c r="D1123" s="265"/>
    </row>
    <row r="1124" spans="1:4">
      <c r="A1124" s="263">
        <v>2200506</v>
      </c>
      <c r="B1124" s="264" t="s">
        <v>898</v>
      </c>
      <c r="C1124" s="265"/>
      <c r="D1124" s="265"/>
    </row>
    <row r="1125" spans="1:4">
      <c r="A1125" s="263">
        <v>2200507</v>
      </c>
      <c r="B1125" s="264" t="s">
        <v>899</v>
      </c>
      <c r="C1125" s="265"/>
      <c r="D1125" s="265"/>
    </row>
    <row r="1126" spans="1:4">
      <c r="A1126" s="263">
        <v>2200508</v>
      </c>
      <c r="B1126" s="264" t="s">
        <v>900</v>
      </c>
      <c r="C1126" s="265"/>
      <c r="D1126" s="265"/>
    </row>
    <row r="1127" spans="1:4">
      <c r="A1127" s="263">
        <v>2200509</v>
      </c>
      <c r="B1127" s="264" t="s">
        <v>901</v>
      </c>
      <c r="C1127" s="265"/>
      <c r="D1127" s="265"/>
    </row>
    <row r="1128" spans="1:4">
      <c r="A1128" s="263">
        <v>2200510</v>
      </c>
      <c r="B1128" s="264" t="s">
        <v>902</v>
      </c>
      <c r="C1128" s="265"/>
      <c r="D1128" s="265"/>
    </row>
    <row r="1129" spans="1:4">
      <c r="A1129" s="263">
        <v>2200511</v>
      </c>
      <c r="B1129" s="264" t="s">
        <v>903</v>
      </c>
      <c r="C1129" s="265"/>
      <c r="D1129" s="265"/>
    </row>
    <row r="1130" spans="1:4">
      <c r="A1130" s="263">
        <v>2200512</v>
      </c>
      <c r="B1130" s="264" t="s">
        <v>904</v>
      </c>
      <c r="C1130" s="265"/>
      <c r="D1130" s="265"/>
    </row>
    <row r="1131" spans="1:4">
      <c r="A1131" s="263">
        <v>2200513</v>
      </c>
      <c r="B1131" s="264" t="s">
        <v>905</v>
      </c>
      <c r="C1131" s="265"/>
      <c r="D1131" s="265"/>
    </row>
    <row r="1132" spans="1:4">
      <c r="A1132" s="263">
        <v>2200514</v>
      </c>
      <c r="B1132" s="264" t="s">
        <v>906</v>
      </c>
      <c r="C1132" s="265"/>
      <c r="D1132" s="265"/>
    </row>
    <row r="1133" spans="1:4">
      <c r="A1133" s="263">
        <v>2200599</v>
      </c>
      <c r="B1133" s="264" t="s">
        <v>907</v>
      </c>
      <c r="C1133" s="265">
        <v>78</v>
      </c>
      <c r="D1133" s="265">
        <v>80</v>
      </c>
    </row>
    <row r="1134" spans="1:4">
      <c r="A1134" s="263">
        <v>22099</v>
      </c>
      <c r="B1134" s="264" t="s">
        <v>908</v>
      </c>
      <c r="C1134" s="265"/>
      <c r="D1134" s="265"/>
    </row>
    <row r="1135" spans="1:4">
      <c r="A1135" s="263">
        <v>221</v>
      </c>
      <c r="B1135" s="264" t="s">
        <v>909</v>
      </c>
      <c r="C1135" s="265">
        <f>SUM(C1136,C1147,C1151)</f>
        <v>7673</v>
      </c>
      <c r="D1135" s="265">
        <f>SUM(D1136,D1147,D1151)</f>
        <v>7730</v>
      </c>
    </row>
    <row r="1136" spans="1:4">
      <c r="A1136" s="263">
        <v>22101</v>
      </c>
      <c r="B1136" s="264" t="s">
        <v>910</v>
      </c>
      <c r="C1136" s="268">
        <f>SUM(C1137:C1146)</f>
        <v>7673</v>
      </c>
      <c r="D1136" s="268">
        <f>SUM(D1137:D1146)</f>
        <v>7730</v>
      </c>
    </row>
    <row r="1137" spans="1:4">
      <c r="A1137" s="263">
        <v>2210101</v>
      </c>
      <c r="B1137" s="264" t="s">
        <v>911</v>
      </c>
      <c r="C1137" s="265"/>
      <c r="D1137" s="265"/>
    </row>
    <row r="1138" spans="1:4">
      <c r="A1138" s="263">
        <v>2210102</v>
      </c>
      <c r="B1138" s="264" t="s">
        <v>912</v>
      </c>
      <c r="C1138" s="265"/>
      <c r="D1138" s="265"/>
    </row>
    <row r="1139" spans="1:4">
      <c r="A1139" s="263">
        <v>2210103</v>
      </c>
      <c r="B1139" s="264" t="s">
        <v>913</v>
      </c>
      <c r="C1139" s="265">
        <v>3001</v>
      </c>
      <c r="D1139" s="265">
        <v>3000</v>
      </c>
    </row>
    <row r="1140" spans="1:4">
      <c r="A1140" s="263">
        <v>2210104</v>
      </c>
      <c r="B1140" s="264" t="s">
        <v>914</v>
      </c>
      <c r="C1140" s="265"/>
      <c r="D1140" s="265"/>
    </row>
    <row r="1141" spans="1:4">
      <c r="A1141" s="263">
        <v>2210105</v>
      </c>
      <c r="B1141" s="264" t="s">
        <v>915</v>
      </c>
      <c r="C1141" s="265">
        <v>1277</v>
      </c>
      <c r="D1141" s="265">
        <v>1300</v>
      </c>
    </row>
    <row r="1142" spans="1:4">
      <c r="A1142" s="263">
        <v>2210106</v>
      </c>
      <c r="B1142" s="264" t="s">
        <v>916</v>
      </c>
      <c r="C1142" s="265"/>
      <c r="D1142" s="265"/>
    </row>
    <row r="1143" spans="1:4">
      <c r="A1143" s="263">
        <v>2210107</v>
      </c>
      <c r="B1143" s="264" t="s">
        <v>917</v>
      </c>
      <c r="C1143" s="265"/>
      <c r="D1143" s="265"/>
    </row>
    <row r="1144" spans="1:4">
      <c r="A1144" s="263">
        <v>2210108</v>
      </c>
      <c r="B1144" s="264" t="s">
        <v>918</v>
      </c>
      <c r="C1144" s="265">
        <v>3168</v>
      </c>
      <c r="D1144" s="265">
        <v>3200</v>
      </c>
    </row>
    <row r="1145" spans="1:4">
      <c r="A1145" s="263">
        <v>2210109</v>
      </c>
      <c r="B1145" s="264" t="s">
        <v>919</v>
      </c>
      <c r="C1145" s="265"/>
      <c r="D1145" s="265"/>
    </row>
    <row r="1146" spans="1:4">
      <c r="A1146" s="263">
        <v>2210199</v>
      </c>
      <c r="B1146" s="264" t="s">
        <v>920</v>
      </c>
      <c r="C1146" s="265">
        <v>227</v>
      </c>
      <c r="D1146" s="265">
        <v>230</v>
      </c>
    </row>
    <row r="1147" spans="1:4">
      <c r="A1147" s="263">
        <v>22102</v>
      </c>
      <c r="B1147" s="264" t="s">
        <v>921</v>
      </c>
      <c r="C1147" s="268">
        <f>SUM(C1148:C1150)</f>
        <v>0</v>
      </c>
      <c r="D1147" s="268">
        <f>SUM(D1148:D1150)</f>
        <v>0</v>
      </c>
    </row>
    <row r="1148" spans="1:4">
      <c r="A1148" s="263">
        <v>2210201</v>
      </c>
      <c r="B1148" s="264" t="s">
        <v>922</v>
      </c>
      <c r="C1148" s="265"/>
      <c r="D1148" s="265"/>
    </row>
    <row r="1149" spans="1:4">
      <c r="A1149" s="263">
        <v>2210202</v>
      </c>
      <c r="B1149" s="264" t="s">
        <v>923</v>
      </c>
      <c r="C1149" s="265"/>
      <c r="D1149" s="265"/>
    </row>
    <row r="1150" spans="1:4">
      <c r="A1150" s="263">
        <v>2210203</v>
      </c>
      <c r="B1150" s="264" t="s">
        <v>924</v>
      </c>
      <c r="C1150" s="265"/>
      <c r="D1150" s="265"/>
    </row>
    <row r="1151" spans="1:4">
      <c r="A1151" s="263">
        <v>22103</v>
      </c>
      <c r="B1151" s="264" t="s">
        <v>925</v>
      </c>
      <c r="C1151" s="268">
        <f>SUM(C1152:C1154)</f>
        <v>0</v>
      </c>
      <c r="D1151" s="268">
        <f>SUM(D1152:D1154)</f>
        <v>0</v>
      </c>
    </row>
    <row r="1152" spans="1:4">
      <c r="A1152" s="263">
        <v>2210301</v>
      </c>
      <c r="B1152" s="264" t="s">
        <v>926</v>
      </c>
      <c r="C1152" s="265"/>
      <c r="D1152" s="265"/>
    </row>
    <row r="1153" spans="1:4">
      <c r="A1153" s="263">
        <v>2210302</v>
      </c>
      <c r="B1153" s="264" t="s">
        <v>927</v>
      </c>
      <c r="C1153" s="265"/>
      <c r="D1153" s="265"/>
    </row>
    <row r="1154" spans="1:4">
      <c r="A1154" s="263">
        <v>2210399</v>
      </c>
      <c r="B1154" s="264" t="s">
        <v>928</v>
      </c>
      <c r="C1154" s="265"/>
      <c r="D1154" s="265"/>
    </row>
    <row r="1155" spans="1:4">
      <c r="A1155" s="263">
        <v>222</v>
      </c>
      <c r="B1155" s="264" t="s">
        <v>929</v>
      </c>
      <c r="C1155" s="265">
        <f>SUM(C1156,C1174,C1180,C1186)</f>
        <v>3965</v>
      </c>
      <c r="D1155" s="265">
        <f>SUM(D1156,D1174,D1180,D1186)</f>
        <v>4000</v>
      </c>
    </row>
    <row r="1156" spans="1:4">
      <c r="A1156" s="263">
        <v>22201</v>
      </c>
      <c r="B1156" s="264" t="s">
        <v>930</v>
      </c>
      <c r="C1156" s="268">
        <f>SUM(C1157:C1173)</f>
        <v>2608</v>
      </c>
      <c r="D1156" s="268">
        <f>SUM(D1157:D1173)</f>
        <v>2600</v>
      </c>
    </row>
    <row r="1157" spans="1:4">
      <c r="A1157" s="263">
        <v>2220101</v>
      </c>
      <c r="B1157" s="264" t="s">
        <v>47</v>
      </c>
      <c r="C1157" s="265"/>
      <c r="D1157" s="265"/>
    </row>
    <row r="1158" spans="1:4">
      <c r="A1158" s="263">
        <v>2220102</v>
      </c>
      <c r="B1158" s="264" t="s">
        <v>48</v>
      </c>
      <c r="C1158" s="265"/>
      <c r="D1158" s="265"/>
    </row>
    <row r="1159" spans="1:4">
      <c r="A1159" s="263">
        <v>2220103</v>
      </c>
      <c r="B1159" s="264" t="s">
        <v>49</v>
      </c>
      <c r="C1159" s="265"/>
      <c r="D1159" s="265"/>
    </row>
    <row r="1160" spans="1:4">
      <c r="A1160" s="263">
        <v>2220104</v>
      </c>
      <c r="B1160" s="264" t="s">
        <v>931</v>
      </c>
      <c r="C1160" s="265"/>
      <c r="D1160" s="265"/>
    </row>
    <row r="1161" spans="1:4">
      <c r="A1161" s="263">
        <v>2220105</v>
      </c>
      <c r="B1161" s="264" t="s">
        <v>932</v>
      </c>
      <c r="C1161" s="265"/>
      <c r="D1161" s="265"/>
    </row>
    <row r="1162" spans="1:4">
      <c r="A1162" s="263">
        <v>2220106</v>
      </c>
      <c r="B1162" s="264" t="s">
        <v>933</v>
      </c>
      <c r="C1162" s="265"/>
      <c r="D1162" s="265"/>
    </row>
    <row r="1163" spans="1:4">
      <c r="A1163" s="263">
        <v>2220107</v>
      </c>
      <c r="B1163" s="264" t="s">
        <v>934</v>
      </c>
      <c r="C1163" s="265"/>
      <c r="D1163" s="265"/>
    </row>
    <row r="1164" spans="1:4">
      <c r="A1164" s="263">
        <v>2220112</v>
      </c>
      <c r="B1164" s="264" t="s">
        <v>935</v>
      </c>
      <c r="C1164" s="265"/>
      <c r="D1164" s="265"/>
    </row>
    <row r="1165" spans="1:4">
      <c r="A1165" s="263">
        <v>2220113</v>
      </c>
      <c r="B1165" s="264" t="s">
        <v>936</v>
      </c>
      <c r="C1165" s="265"/>
      <c r="D1165" s="265"/>
    </row>
    <row r="1166" spans="1:4">
      <c r="A1166" s="263">
        <v>2220114</v>
      </c>
      <c r="B1166" s="264" t="s">
        <v>937</v>
      </c>
      <c r="C1166" s="265"/>
      <c r="D1166" s="265"/>
    </row>
    <row r="1167" spans="1:4">
      <c r="A1167" s="263">
        <v>2220115</v>
      </c>
      <c r="B1167" s="264" t="s">
        <v>938</v>
      </c>
      <c r="C1167" s="265">
        <v>105</v>
      </c>
      <c r="D1167" s="265">
        <v>100</v>
      </c>
    </row>
    <row r="1168" spans="1:4">
      <c r="A1168" s="263">
        <v>2220118</v>
      </c>
      <c r="B1168" s="264" t="s">
        <v>939</v>
      </c>
      <c r="C1168" s="265"/>
      <c r="D1168" s="265"/>
    </row>
    <row r="1169" spans="1:4">
      <c r="A1169" s="263">
        <v>2220119</v>
      </c>
      <c r="B1169" s="264" t="s">
        <v>940</v>
      </c>
      <c r="C1169" s="265"/>
      <c r="D1169" s="265"/>
    </row>
    <row r="1170" spans="1:4">
      <c r="A1170" s="263">
        <v>2220120</v>
      </c>
      <c r="B1170" s="264" t="s">
        <v>941</v>
      </c>
      <c r="C1170" s="265"/>
      <c r="D1170" s="265"/>
    </row>
    <row r="1171" spans="1:4">
      <c r="A1171" s="263">
        <v>2220121</v>
      </c>
      <c r="B1171" s="264" t="s">
        <v>942</v>
      </c>
      <c r="C1171" s="265"/>
      <c r="D1171" s="265"/>
    </row>
    <row r="1172" spans="1:4">
      <c r="A1172" s="263">
        <v>2220150</v>
      </c>
      <c r="B1172" s="264" t="s">
        <v>56</v>
      </c>
      <c r="C1172" s="265"/>
      <c r="D1172" s="265"/>
    </row>
    <row r="1173" spans="1:4">
      <c r="A1173" s="263">
        <v>2220199</v>
      </c>
      <c r="B1173" s="264" t="s">
        <v>943</v>
      </c>
      <c r="C1173" s="265">
        <v>2503</v>
      </c>
      <c r="D1173" s="265">
        <v>2500</v>
      </c>
    </row>
    <row r="1174" spans="1:4">
      <c r="A1174" s="263">
        <v>22203</v>
      </c>
      <c r="B1174" s="264" t="s">
        <v>944</v>
      </c>
      <c r="C1174" s="268">
        <f>SUM(C1175:C1179)</f>
        <v>0</v>
      </c>
      <c r="D1174" s="268">
        <f>SUM(D1175:D1179)</f>
        <v>0</v>
      </c>
    </row>
    <row r="1175" spans="1:4">
      <c r="A1175" s="263">
        <v>2220301</v>
      </c>
      <c r="B1175" s="264" t="s">
        <v>945</v>
      </c>
      <c r="C1175" s="265"/>
      <c r="D1175" s="265"/>
    </row>
    <row r="1176" spans="1:4">
      <c r="A1176" s="263">
        <v>2220303</v>
      </c>
      <c r="B1176" s="264" t="s">
        <v>946</v>
      </c>
      <c r="C1176" s="265"/>
      <c r="D1176" s="265"/>
    </row>
    <row r="1177" spans="1:4">
      <c r="A1177" s="263">
        <v>2220304</v>
      </c>
      <c r="B1177" s="264" t="s">
        <v>947</v>
      </c>
      <c r="C1177" s="265"/>
      <c r="D1177" s="265"/>
    </row>
    <row r="1178" spans="1:4">
      <c r="A1178" s="263">
        <v>2220305</v>
      </c>
      <c r="B1178" s="264" t="s">
        <v>948</v>
      </c>
      <c r="C1178" s="265"/>
      <c r="D1178" s="265"/>
    </row>
    <row r="1179" spans="1:4">
      <c r="A1179" s="263">
        <v>2220399</v>
      </c>
      <c r="B1179" s="264" t="s">
        <v>949</v>
      </c>
      <c r="C1179" s="265"/>
      <c r="D1179" s="265"/>
    </row>
    <row r="1180" spans="1:4">
      <c r="A1180" s="263">
        <v>22204</v>
      </c>
      <c r="B1180" s="264" t="s">
        <v>950</v>
      </c>
      <c r="C1180" s="268">
        <f>SUM(C1181:C1185)</f>
        <v>0</v>
      </c>
      <c r="D1180" s="268">
        <f>SUM(D1181:D1185)</f>
        <v>0</v>
      </c>
    </row>
    <row r="1181" spans="1:4">
      <c r="A1181" s="263">
        <v>2220401</v>
      </c>
      <c r="B1181" s="264" t="s">
        <v>951</v>
      </c>
      <c r="C1181" s="265"/>
      <c r="D1181" s="265"/>
    </row>
    <row r="1182" spans="1:4">
      <c r="A1182" s="263">
        <v>2220402</v>
      </c>
      <c r="B1182" s="264" t="s">
        <v>952</v>
      </c>
      <c r="C1182" s="265"/>
      <c r="D1182" s="265"/>
    </row>
    <row r="1183" spans="1:4">
      <c r="A1183" s="263">
        <v>2220403</v>
      </c>
      <c r="B1183" s="264" t="s">
        <v>953</v>
      </c>
      <c r="C1183" s="265"/>
      <c r="D1183" s="265"/>
    </row>
    <row r="1184" spans="1:4">
      <c r="A1184" s="263">
        <v>2220404</v>
      </c>
      <c r="B1184" s="264" t="s">
        <v>954</v>
      </c>
      <c r="C1184" s="265"/>
      <c r="D1184" s="265"/>
    </row>
    <row r="1185" spans="1:4">
      <c r="A1185" s="263">
        <v>2220499</v>
      </c>
      <c r="B1185" s="264" t="s">
        <v>955</v>
      </c>
      <c r="C1185" s="265"/>
      <c r="D1185" s="265"/>
    </row>
    <row r="1186" spans="1:4">
      <c r="A1186" s="263">
        <v>22205</v>
      </c>
      <c r="B1186" s="264" t="s">
        <v>956</v>
      </c>
      <c r="C1186" s="268">
        <f>SUM(C1187:C1198)</f>
        <v>1357</v>
      </c>
      <c r="D1186" s="268">
        <f>SUM(D1187:D1198)</f>
        <v>1400</v>
      </c>
    </row>
    <row r="1187" spans="1:4">
      <c r="A1187" s="263">
        <v>2220501</v>
      </c>
      <c r="B1187" s="264" t="s">
        <v>957</v>
      </c>
      <c r="C1187" s="265"/>
      <c r="D1187" s="265"/>
    </row>
    <row r="1188" spans="1:4">
      <c r="A1188" s="263">
        <v>2220502</v>
      </c>
      <c r="B1188" s="264" t="s">
        <v>958</v>
      </c>
      <c r="C1188" s="265"/>
      <c r="D1188" s="265"/>
    </row>
    <row r="1189" spans="1:4">
      <c r="A1189" s="263">
        <v>2220503</v>
      </c>
      <c r="B1189" s="264" t="s">
        <v>959</v>
      </c>
      <c r="C1189" s="265"/>
      <c r="D1189" s="265"/>
    </row>
    <row r="1190" spans="1:4">
      <c r="A1190" s="263">
        <v>2220504</v>
      </c>
      <c r="B1190" s="264" t="s">
        <v>960</v>
      </c>
      <c r="C1190" s="265"/>
      <c r="D1190" s="265"/>
    </row>
    <row r="1191" spans="1:4">
      <c r="A1191" s="263">
        <v>2220505</v>
      </c>
      <c r="B1191" s="264" t="s">
        <v>961</v>
      </c>
      <c r="C1191" s="265"/>
      <c r="D1191" s="265"/>
    </row>
    <row r="1192" spans="1:4">
      <c r="A1192" s="263">
        <v>2220506</v>
      </c>
      <c r="B1192" s="264" t="s">
        <v>962</v>
      </c>
      <c r="C1192" s="265"/>
      <c r="D1192" s="265"/>
    </row>
    <row r="1193" spans="1:4">
      <c r="A1193" s="263">
        <v>2220507</v>
      </c>
      <c r="B1193" s="264" t="s">
        <v>963</v>
      </c>
      <c r="C1193" s="265"/>
      <c r="D1193" s="265"/>
    </row>
    <row r="1194" spans="1:4">
      <c r="A1194" s="263">
        <v>2220508</v>
      </c>
      <c r="B1194" s="264" t="s">
        <v>964</v>
      </c>
      <c r="C1194" s="265"/>
      <c r="D1194" s="265"/>
    </row>
    <row r="1195" spans="1:4">
      <c r="A1195" s="263">
        <v>2220509</v>
      </c>
      <c r="B1195" s="264" t="s">
        <v>965</v>
      </c>
      <c r="C1195" s="265"/>
      <c r="D1195" s="265"/>
    </row>
    <row r="1196" spans="1:4">
      <c r="A1196" s="263">
        <v>2220510</v>
      </c>
      <c r="B1196" s="264" t="s">
        <v>966</v>
      </c>
      <c r="C1196" s="265"/>
      <c r="D1196" s="265"/>
    </row>
    <row r="1197" spans="1:4">
      <c r="A1197" s="263">
        <v>2220511</v>
      </c>
      <c r="B1197" s="264" t="s">
        <v>967</v>
      </c>
      <c r="C1197" s="265">
        <v>1357</v>
      </c>
      <c r="D1197" s="265">
        <v>1400</v>
      </c>
    </row>
    <row r="1198" spans="1:4">
      <c r="A1198" s="263">
        <v>2220599</v>
      </c>
      <c r="B1198" s="264" t="s">
        <v>968</v>
      </c>
      <c r="C1198" s="265"/>
      <c r="D1198" s="265"/>
    </row>
    <row r="1199" spans="1:4">
      <c r="A1199" s="263">
        <v>224</v>
      </c>
      <c r="B1199" s="264" t="s">
        <v>969</v>
      </c>
      <c r="C1199" s="265">
        <f>SUM(C1200,C1212,C1218,C1224,C1232,C1245,C1249,C1253)</f>
        <v>6761</v>
      </c>
      <c r="D1199" s="265">
        <f>SUM(D1200,D1212,D1218,D1224,D1232,D1245,D1249,D1253)</f>
        <v>6810</v>
      </c>
    </row>
    <row r="1200" spans="1:4">
      <c r="A1200" s="263">
        <v>22401</v>
      </c>
      <c r="B1200" s="264" t="s">
        <v>970</v>
      </c>
      <c r="C1200" s="268">
        <f>SUM(C1201:C1211)</f>
        <v>1353</v>
      </c>
      <c r="D1200" s="268">
        <f>SUM(D1201:D1211)</f>
        <v>1360</v>
      </c>
    </row>
    <row r="1201" spans="1:4">
      <c r="A1201" s="263">
        <v>2240101</v>
      </c>
      <c r="B1201" s="264" t="s">
        <v>47</v>
      </c>
      <c r="C1201" s="265">
        <v>961</v>
      </c>
      <c r="D1201" s="265">
        <v>1000</v>
      </c>
    </row>
    <row r="1202" spans="1:4">
      <c r="A1202" s="263">
        <v>2240102</v>
      </c>
      <c r="B1202" s="264" t="s">
        <v>48</v>
      </c>
      <c r="C1202" s="265"/>
      <c r="D1202" s="265"/>
    </row>
    <row r="1203" spans="1:4">
      <c r="A1203" s="263">
        <v>2240103</v>
      </c>
      <c r="B1203" s="264" t="s">
        <v>49</v>
      </c>
      <c r="C1203" s="265"/>
      <c r="D1203" s="265"/>
    </row>
    <row r="1204" spans="1:4">
      <c r="A1204" s="263">
        <v>2240104</v>
      </c>
      <c r="B1204" s="264" t="s">
        <v>971</v>
      </c>
      <c r="C1204" s="265">
        <v>100</v>
      </c>
      <c r="D1204" s="265">
        <v>100</v>
      </c>
    </row>
    <row r="1205" spans="1:4">
      <c r="A1205" s="263">
        <v>2240105</v>
      </c>
      <c r="B1205" s="264" t="s">
        <v>972</v>
      </c>
      <c r="C1205" s="265"/>
      <c r="D1205" s="265"/>
    </row>
    <row r="1206" spans="1:4">
      <c r="A1206" s="263">
        <v>2240106</v>
      </c>
      <c r="B1206" s="264" t="s">
        <v>973</v>
      </c>
      <c r="C1206" s="265">
        <v>42</v>
      </c>
      <c r="D1206" s="265"/>
    </row>
    <row r="1207" spans="1:4">
      <c r="A1207" s="263">
        <v>2240107</v>
      </c>
      <c r="B1207" s="264" t="s">
        <v>974</v>
      </c>
      <c r="C1207" s="265"/>
      <c r="D1207" s="265"/>
    </row>
    <row r="1208" spans="1:4">
      <c r="A1208" s="263">
        <v>2240108</v>
      </c>
      <c r="B1208" s="264" t="s">
        <v>975</v>
      </c>
      <c r="C1208" s="265"/>
      <c r="D1208" s="265"/>
    </row>
    <row r="1209" spans="1:4">
      <c r="A1209" s="263">
        <v>2240109</v>
      </c>
      <c r="B1209" s="264" t="s">
        <v>976</v>
      </c>
      <c r="C1209" s="265"/>
      <c r="D1209" s="265"/>
    </row>
    <row r="1210" spans="1:4">
      <c r="A1210" s="263">
        <v>2240150</v>
      </c>
      <c r="B1210" s="264" t="s">
        <v>56</v>
      </c>
      <c r="C1210" s="265"/>
      <c r="D1210" s="265"/>
    </row>
    <row r="1211" spans="1:4">
      <c r="A1211" s="263">
        <v>2240199</v>
      </c>
      <c r="B1211" s="264" t="s">
        <v>977</v>
      </c>
      <c r="C1211" s="265">
        <v>250</v>
      </c>
      <c r="D1211" s="265">
        <v>260</v>
      </c>
    </row>
    <row r="1212" spans="1:4">
      <c r="A1212" s="263">
        <v>22402</v>
      </c>
      <c r="B1212" s="264" t="s">
        <v>978</v>
      </c>
      <c r="C1212" s="268">
        <f>SUM(C1213:C1217)</f>
        <v>1121</v>
      </c>
      <c r="D1212" s="268">
        <f>SUM(D1213:D1217)</f>
        <v>1150</v>
      </c>
    </row>
    <row r="1213" spans="1:4">
      <c r="A1213" s="263">
        <v>2240201</v>
      </c>
      <c r="B1213" s="264" t="s">
        <v>47</v>
      </c>
      <c r="C1213" s="265">
        <v>350</v>
      </c>
      <c r="D1213" s="265">
        <v>600</v>
      </c>
    </row>
    <row r="1214" spans="1:4">
      <c r="A1214" s="263">
        <v>2240202</v>
      </c>
      <c r="B1214" s="264" t="s">
        <v>48</v>
      </c>
      <c r="C1214" s="265">
        <v>200</v>
      </c>
      <c r="D1214" s="265"/>
    </row>
    <row r="1215" spans="1:4">
      <c r="A1215" s="263">
        <v>2240203</v>
      </c>
      <c r="B1215" s="264" t="s">
        <v>49</v>
      </c>
      <c r="C1215" s="265"/>
      <c r="D1215" s="265"/>
    </row>
    <row r="1216" spans="1:4">
      <c r="A1216" s="263">
        <v>2240204</v>
      </c>
      <c r="B1216" s="264" t="s">
        <v>979</v>
      </c>
      <c r="C1216" s="265">
        <v>20</v>
      </c>
      <c r="D1216" s="265">
        <v>50</v>
      </c>
    </row>
    <row r="1217" spans="1:4">
      <c r="A1217" s="263">
        <v>2240299</v>
      </c>
      <c r="B1217" s="264" t="s">
        <v>980</v>
      </c>
      <c r="C1217" s="265">
        <v>551</v>
      </c>
      <c r="D1217" s="265">
        <v>500</v>
      </c>
    </row>
    <row r="1218" spans="1:4">
      <c r="A1218" s="263">
        <v>22403</v>
      </c>
      <c r="B1218" s="264" t="s">
        <v>981</v>
      </c>
      <c r="C1218" s="268">
        <f>SUM(C1219:C1223)</f>
        <v>0</v>
      </c>
      <c r="D1218" s="268">
        <f>SUM(D1219:D1223)</f>
        <v>0</v>
      </c>
    </row>
    <row r="1219" spans="1:4">
      <c r="A1219" s="263">
        <v>2240301</v>
      </c>
      <c r="B1219" s="264" t="s">
        <v>47</v>
      </c>
      <c r="C1219" s="265"/>
      <c r="D1219" s="265"/>
    </row>
    <row r="1220" spans="1:4">
      <c r="A1220" s="263">
        <v>2240302</v>
      </c>
      <c r="B1220" s="264" t="s">
        <v>48</v>
      </c>
      <c r="C1220" s="265"/>
      <c r="D1220" s="265"/>
    </row>
    <row r="1221" spans="1:4">
      <c r="A1221" s="263">
        <v>2240303</v>
      </c>
      <c r="B1221" s="264" t="s">
        <v>49</v>
      </c>
      <c r="C1221" s="265"/>
      <c r="D1221" s="265"/>
    </row>
    <row r="1222" spans="1:4">
      <c r="A1222" s="263">
        <v>2240304</v>
      </c>
      <c r="B1222" s="264" t="s">
        <v>982</v>
      </c>
      <c r="C1222" s="265"/>
      <c r="D1222" s="265"/>
    </row>
    <row r="1223" spans="1:4">
      <c r="A1223" s="263">
        <v>2240399</v>
      </c>
      <c r="B1223" s="264" t="s">
        <v>983</v>
      </c>
      <c r="C1223" s="265"/>
      <c r="D1223" s="265"/>
    </row>
    <row r="1224" spans="1:4">
      <c r="A1224" s="263">
        <v>22404</v>
      </c>
      <c r="B1224" s="264" t="s">
        <v>984</v>
      </c>
      <c r="C1224" s="268">
        <f>SUM(C1225:C1231)</f>
        <v>0</v>
      </c>
      <c r="D1224" s="268">
        <f>SUM(D1225:D1231)</f>
        <v>0</v>
      </c>
    </row>
    <row r="1225" spans="1:4">
      <c r="A1225" s="263">
        <v>2240401</v>
      </c>
      <c r="B1225" s="264" t="s">
        <v>47</v>
      </c>
      <c r="C1225" s="265"/>
      <c r="D1225" s="265"/>
    </row>
    <row r="1226" spans="1:4">
      <c r="A1226" s="263">
        <v>2240402</v>
      </c>
      <c r="B1226" s="264" t="s">
        <v>48</v>
      </c>
      <c r="C1226" s="265"/>
      <c r="D1226" s="265"/>
    </row>
    <row r="1227" spans="1:4">
      <c r="A1227" s="263">
        <v>2240403</v>
      </c>
      <c r="B1227" s="264" t="s">
        <v>49</v>
      </c>
      <c r="C1227" s="265"/>
      <c r="D1227" s="265"/>
    </row>
    <row r="1228" spans="1:4">
      <c r="A1228" s="263">
        <v>2240404</v>
      </c>
      <c r="B1228" s="264" t="s">
        <v>985</v>
      </c>
      <c r="C1228" s="265"/>
      <c r="D1228" s="265"/>
    </row>
    <row r="1229" spans="1:4">
      <c r="A1229" s="263">
        <v>2240405</v>
      </c>
      <c r="B1229" s="264" t="s">
        <v>986</v>
      </c>
      <c r="C1229" s="265"/>
      <c r="D1229" s="265"/>
    </row>
    <row r="1230" spans="1:4">
      <c r="A1230" s="263">
        <v>2240450</v>
      </c>
      <c r="B1230" s="264" t="s">
        <v>56</v>
      </c>
      <c r="C1230" s="265"/>
      <c r="D1230" s="265"/>
    </row>
    <row r="1231" spans="1:4">
      <c r="A1231" s="263">
        <v>2240499</v>
      </c>
      <c r="B1231" s="264" t="s">
        <v>987</v>
      </c>
      <c r="C1231" s="265"/>
      <c r="D1231" s="265"/>
    </row>
    <row r="1232" spans="1:4">
      <c r="A1232" s="263">
        <v>22405</v>
      </c>
      <c r="B1232" s="264" t="s">
        <v>988</v>
      </c>
      <c r="C1232" s="268">
        <f>SUM(C1233:C1244)</f>
        <v>0</v>
      </c>
      <c r="D1232" s="268">
        <f>SUM(D1233:D1244)</f>
        <v>0</v>
      </c>
    </row>
    <row r="1233" spans="1:4">
      <c r="A1233" s="263">
        <v>2240501</v>
      </c>
      <c r="B1233" s="264" t="s">
        <v>47</v>
      </c>
      <c r="C1233" s="265"/>
      <c r="D1233" s="265"/>
    </row>
    <row r="1234" spans="1:4">
      <c r="A1234" s="263">
        <v>2240502</v>
      </c>
      <c r="B1234" s="264" t="s">
        <v>48</v>
      </c>
      <c r="C1234" s="265"/>
      <c r="D1234" s="265"/>
    </row>
    <row r="1235" spans="1:4">
      <c r="A1235" s="263">
        <v>2240503</v>
      </c>
      <c r="B1235" s="264" t="s">
        <v>49</v>
      </c>
      <c r="C1235" s="265"/>
      <c r="D1235" s="265"/>
    </row>
    <row r="1236" spans="1:4">
      <c r="A1236" s="263">
        <v>2240504</v>
      </c>
      <c r="B1236" s="264" t="s">
        <v>989</v>
      </c>
      <c r="C1236" s="265"/>
      <c r="D1236" s="265"/>
    </row>
    <row r="1237" spans="1:4">
      <c r="A1237" s="263">
        <v>2240505</v>
      </c>
      <c r="B1237" s="264" t="s">
        <v>990</v>
      </c>
      <c r="C1237" s="265"/>
      <c r="D1237" s="265"/>
    </row>
    <row r="1238" spans="1:4">
      <c r="A1238" s="263">
        <v>2240506</v>
      </c>
      <c r="B1238" s="264" t="s">
        <v>991</v>
      </c>
      <c r="C1238" s="265"/>
      <c r="D1238" s="265"/>
    </row>
    <row r="1239" spans="1:4">
      <c r="A1239" s="263">
        <v>2240507</v>
      </c>
      <c r="B1239" s="264" t="s">
        <v>992</v>
      </c>
      <c r="C1239" s="265"/>
      <c r="D1239" s="265"/>
    </row>
    <row r="1240" spans="1:4">
      <c r="A1240" s="263">
        <v>2240508</v>
      </c>
      <c r="B1240" s="264" t="s">
        <v>993</v>
      </c>
      <c r="C1240" s="265"/>
      <c r="D1240" s="265"/>
    </row>
    <row r="1241" spans="1:4">
      <c r="A1241" s="263">
        <v>2240509</v>
      </c>
      <c r="B1241" s="264" t="s">
        <v>994</v>
      </c>
      <c r="C1241" s="265"/>
      <c r="D1241" s="265"/>
    </row>
    <row r="1242" spans="1:4">
      <c r="A1242" s="263">
        <v>2240510</v>
      </c>
      <c r="B1242" s="264" t="s">
        <v>995</v>
      </c>
      <c r="C1242" s="265"/>
      <c r="D1242" s="265"/>
    </row>
    <row r="1243" spans="1:4">
      <c r="A1243" s="263">
        <v>2240550</v>
      </c>
      <c r="B1243" s="264" t="s">
        <v>996</v>
      </c>
      <c r="C1243" s="265"/>
      <c r="D1243" s="265"/>
    </row>
    <row r="1244" spans="1:4">
      <c r="A1244" s="263">
        <v>2240599</v>
      </c>
      <c r="B1244" s="264" t="s">
        <v>997</v>
      </c>
      <c r="C1244" s="265"/>
      <c r="D1244" s="265"/>
    </row>
    <row r="1245" spans="1:4">
      <c r="A1245" s="263">
        <v>22406</v>
      </c>
      <c r="B1245" s="264" t="s">
        <v>998</v>
      </c>
      <c r="C1245" s="268">
        <f>SUM(C1246:C1248)</f>
        <v>1375</v>
      </c>
      <c r="D1245" s="268">
        <f>SUM(D1246:D1248)</f>
        <v>1400</v>
      </c>
    </row>
    <row r="1246" spans="1:4">
      <c r="A1246" s="263">
        <v>2240601</v>
      </c>
      <c r="B1246" s="264" t="s">
        <v>999</v>
      </c>
      <c r="C1246" s="265">
        <v>973</v>
      </c>
      <c r="D1246" s="265">
        <v>1000</v>
      </c>
    </row>
    <row r="1247" spans="1:4">
      <c r="A1247" s="263">
        <v>2240602</v>
      </c>
      <c r="B1247" s="264" t="s">
        <v>1000</v>
      </c>
      <c r="C1247" s="265"/>
      <c r="D1247" s="265"/>
    </row>
    <row r="1248" spans="1:4">
      <c r="A1248" s="263">
        <v>2240699</v>
      </c>
      <c r="B1248" s="264" t="s">
        <v>1001</v>
      </c>
      <c r="C1248" s="265">
        <v>402</v>
      </c>
      <c r="D1248" s="265">
        <v>400</v>
      </c>
    </row>
    <row r="1249" spans="1:4">
      <c r="A1249" s="263">
        <v>22407</v>
      </c>
      <c r="B1249" s="264" t="s">
        <v>1002</v>
      </c>
      <c r="C1249" s="268">
        <f>SUM(C1250:C1252)</f>
        <v>2912</v>
      </c>
      <c r="D1249" s="268">
        <f>SUM(D1250:D1252)</f>
        <v>2900</v>
      </c>
    </row>
    <row r="1250" spans="1:4">
      <c r="A1250" s="263">
        <v>2240703</v>
      </c>
      <c r="B1250" s="264" t="s">
        <v>1003</v>
      </c>
      <c r="C1250" s="265">
        <v>1015</v>
      </c>
      <c r="D1250" s="265">
        <v>1000</v>
      </c>
    </row>
    <row r="1251" spans="1:4">
      <c r="A1251" s="263">
        <v>2240704</v>
      </c>
      <c r="B1251" s="264" t="s">
        <v>1004</v>
      </c>
      <c r="C1251" s="265">
        <v>103</v>
      </c>
      <c r="D1251" s="265">
        <v>100</v>
      </c>
    </row>
    <row r="1252" spans="1:4">
      <c r="A1252" s="263">
        <v>2240799</v>
      </c>
      <c r="B1252" s="264" t="s">
        <v>1005</v>
      </c>
      <c r="C1252" s="265">
        <v>1794</v>
      </c>
      <c r="D1252" s="265">
        <v>1800</v>
      </c>
    </row>
    <row r="1253" spans="1:4">
      <c r="A1253" s="263">
        <v>22499</v>
      </c>
      <c r="B1253" s="264" t="s">
        <v>1006</v>
      </c>
      <c r="C1253" s="265"/>
      <c r="D1253" s="265"/>
    </row>
    <row r="1254" spans="1:4">
      <c r="A1254" s="263">
        <v>227</v>
      </c>
      <c r="B1254" s="264" t="s">
        <v>1007</v>
      </c>
      <c r="C1254" s="265"/>
      <c r="D1254" s="265"/>
    </row>
    <row r="1255" spans="1:4">
      <c r="A1255" s="263">
        <v>232</v>
      </c>
      <c r="B1255" s="264" t="s">
        <v>1008</v>
      </c>
      <c r="C1255" s="265">
        <f>C1256</f>
        <v>8493</v>
      </c>
      <c r="D1255" s="265">
        <f>D1256</f>
        <v>13055</v>
      </c>
    </row>
    <row r="1256" spans="1:4">
      <c r="A1256" s="263">
        <v>23203</v>
      </c>
      <c r="B1256" s="264" t="s">
        <v>1009</v>
      </c>
      <c r="C1256" s="265">
        <f>SUM(C1257:C1260)</f>
        <v>8493</v>
      </c>
      <c r="D1256" s="265">
        <f>SUM(D1257:D1260)</f>
        <v>13055</v>
      </c>
    </row>
    <row r="1257" spans="1:4">
      <c r="A1257" s="263">
        <v>2320301</v>
      </c>
      <c r="B1257" s="264" t="s">
        <v>1010</v>
      </c>
      <c r="C1257" s="265">
        <v>8493</v>
      </c>
      <c r="D1257" s="265">
        <v>13055</v>
      </c>
    </row>
    <row r="1258" spans="1:4">
      <c r="A1258" s="263">
        <v>2320302</v>
      </c>
      <c r="B1258" s="264" t="s">
        <v>1011</v>
      </c>
      <c r="C1258" s="265"/>
      <c r="D1258" s="265"/>
    </row>
    <row r="1259" spans="1:4">
      <c r="A1259" s="263">
        <v>2320303</v>
      </c>
      <c r="B1259" s="264" t="s">
        <v>1012</v>
      </c>
      <c r="C1259" s="265"/>
      <c r="D1259" s="265"/>
    </row>
    <row r="1260" spans="1:4">
      <c r="A1260" s="263">
        <v>2320399</v>
      </c>
      <c r="B1260" s="264" t="s">
        <v>1013</v>
      </c>
      <c r="C1260" s="265"/>
      <c r="D1260" s="265"/>
    </row>
    <row r="1261" spans="1:4">
      <c r="A1261" s="263">
        <v>233</v>
      </c>
      <c r="B1261" s="264" t="s">
        <v>1014</v>
      </c>
      <c r="C1261" s="265">
        <f>C1262</f>
        <v>0</v>
      </c>
      <c r="D1261" s="265">
        <f>D1262</f>
        <v>0</v>
      </c>
    </row>
    <row r="1262" spans="1:4">
      <c r="A1262" s="263">
        <v>23303</v>
      </c>
      <c r="B1262" s="264" t="s">
        <v>1015</v>
      </c>
      <c r="C1262" s="265"/>
      <c r="D1262" s="265"/>
    </row>
    <row r="1263" spans="1:4">
      <c r="A1263" s="263">
        <v>229</v>
      </c>
      <c r="B1263" s="264" t="s">
        <v>1016</v>
      </c>
      <c r="C1263" s="265">
        <f>SUM(C1264:C1265)</f>
        <v>842</v>
      </c>
      <c r="D1263" s="265">
        <f>SUM(D1264:D1265)</f>
        <v>0</v>
      </c>
    </row>
    <row r="1264" spans="1:4">
      <c r="A1264" s="263">
        <v>22902</v>
      </c>
      <c r="B1264" s="264" t="s">
        <v>1017</v>
      </c>
      <c r="C1264" s="265"/>
      <c r="D1264" s="265"/>
    </row>
    <row r="1265" spans="1:4">
      <c r="A1265" s="263">
        <v>22999</v>
      </c>
      <c r="B1265" s="264" t="s">
        <v>871</v>
      </c>
      <c r="C1265" s="265">
        <v>842</v>
      </c>
      <c r="D1265" s="265"/>
    </row>
    <row r="1266" spans="1:4">
      <c r="A1266" s="263"/>
      <c r="B1266" s="274" t="s">
        <v>1018</v>
      </c>
      <c r="C1266" s="265">
        <f>SUM(C5,C234,C238,C250,C340,C391,C447,C504,C629,C699,C773,C792,C903,C967,C1031,C1051,C1081,C1091,C1135,C1155,C1199,C1254,C1255,C1261,C1263)</f>
        <v>702319</v>
      </c>
      <c r="D1266" s="265">
        <f>SUM(D5,D234,D238,D250,D340,D391,D447,D504,D629,D699,D773,D792,D903,D967,D1031,D1051,D1081,D1091,D1135,D1155,D1199,D1254,D1255,D1261,D1263)</f>
        <v>688577</v>
      </c>
    </row>
  </sheetData>
  <mergeCells count="2">
    <mergeCell ref="A1:C1"/>
    <mergeCell ref="A2:C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abSelected="1" zoomScaleSheetLayoutView="60" workbookViewId="0">
      <pane ySplit="1" topLeftCell="A2" activePane="bottomLeft" state="frozen"/>
      <selection/>
      <selection pane="bottomLeft" activeCell="A1" sqref="A1:C1"/>
    </sheetView>
  </sheetViews>
  <sheetFormatPr defaultColWidth="9" defaultRowHeight="15.6" outlineLevelCol="2"/>
  <cols>
    <col min="1" max="1" width="11.9" style="242" customWidth="1"/>
    <col min="2" max="2" width="40.125" style="167" customWidth="1"/>
    <col min="3" max="3" width="19.9" customWidth="1"/>
  </cols>
  <sheetData>
    <row r="1" ht="17.25" customHeight="1" spans="1:3">
      <c r="A1" s="243" t="s">
        <v>1051</v>
      </c>
      <c r="B1" s="244"/>
      <c r="C1" s="244"/>
    </row>
    <row r="2" ht="24" customHeight="1" spans="1:3">
      <c r="A2" s="245" t="s">
        <v>1052</v>
      </c>
      <c r="B2" s="246"/>
      <c r="C2" s="246"/>
    </row>
    <row r="3" ht="24" customHeight="1" spans="1:3">
      <c r="A3" s="74"/>
      <c r="B3" s="247" t="s">
        <v>1021</v>
      </c>
      <c r="C3" s="248" t="s">
        <v>2</v>
      </c>
    </row>
    <row r="4" spans="1:3">
      <c r="A4" s="249" t="s">
        <v>41</v>
      </c>
      <c r="B4" s="250" t="s">
        <v>1022</v>
      </c>
      <c r="C4" s="250" t="s">
        <v>1023</v>
      </c>
    </row>
    <row r="5" spans="1:3">
      <c r="A5" s="251">
        <v>501</v>
      </c>
      <c r="B5" s="252" t="s">
        <v>1024</v>
      </c>
      <c r="C5" s="253">
        <f>SUM(C6:C9)</f>
        <v>207970</v>
      </c>
    </row>
    <row r="6" spans="1:3">
      <c r="A6" s="251">
        <v>50101</v>
      </c>
      <c r="B6" s="251" t="s">
        <v>1025</v>
      </c>
      <c r="C6" s="254">
        <v>61162</v>
      </c>
    </row>
    <row r="7" spans="1:3">
      <c r="A7" s="251">
        <v>50102</v>
      </c>
      <c r="B7" s="251" t="s">
        <v>1026</v>
      </c>
      <c r="C7" s="254">
        <v>54297</v>
      </c>
    </row>
    <row r="8" spans="1:3">
      <c r="A8" s="251">
        <v>50103</v>
      </c>
      <c r="B8" s="251" t="s">
        <v>1027</v>
      </c>
      <c r="C8" s="254">
        <v>8475</v>
      </c>
    </row>
    <row r="9" spans="1:3">
      <c r="A9" s="251">
        <v>50199</v>
      </c>
      <c r="B9" s="251" t="s">
        <v>1028</v>
      </c>
      <c r="C9" s="254">
        <v>84036</v>
      </c>
    </row>
    <row r="10" spans="1:3">
      <c r="A10" s="251">
        <v>502</v>
      </c>
      <c r="B10" s="252" t="s">
        <v>1029</v>
      </c>
      <c r="C10" s="253">
        <f>SUM(C11:C20)</f>
        <v>23690</v>
      </c>
    </row>
    <row r="11" spans="1:3">
      <c r="A11" s="251">
        <v>50201</v>
      </c>
      <c r="B11" s="251" t="s">
        <v>1030</v>
      </c>
      <c r="C11" s="255">
        <v>1470</v>
      </c>
    </row>
    <row r="12" spans="1:3">
      <c r="A12" s="251">
        <v>50202</v>
      </c>
      <c r="B12" s="251" t="s">
        <v>1031</v>
      </c>
      <c r="C12" s="255">
        <v>646</v>
      </c>
    </row>
    <row r="13" spans="1:3">
      <c r="A13" s="251">
        <v>50203</v>
      </c>
      <c r="B13" s="251" t="s">
        <v>1032</v>
      </c>
      <c r="C13" s="255">
        <v>613</v>
      </c>
    </row>
    <row r="14" spans="1:3">
      <c r="A14" s="251">
        <v>50204</v>
      </c>
      <c r="B14" s="251" t="s">
        <v>1033</v>
      </c>
      <c r="C14" s="255">
        <v>405</v>
      </c>
    </row>
    <row r="15" spans="1:3">
      <c r="A15" s="251">
        <v>50205</v>
      </c>
      <c r="B15" s="251" t="s">
        <v>1034</v>
      </c>
      <c r="C15" s="255">
        <v>3202</v>
      </c>
    </row>
    <row r="16" spans="1:3">
      <c r="A16" s="251">
        <v>50206</v>
      </c>
      <c r="B16" s="251" t="s">
        <v>1035</v>
      </c>
      <c r="C16" s="255">
        <v>705</v>
      </c>
    </row>
    <row r="17" spans="1:3">
      <c r="A17" s="251">
        <v>50207</v>
      </c>
      <c r="B17" s="251" t="s">
        <v>1036</v>
      </c>
      <c r="C17" s="255">
        <v>0</v>
      </c>
    </row>
    <row r="18" spans="1:3">
      <c r="A18" s="251">
        <v>50208</v>
      </c>
      <c r="B18" s="251" t="s">
        <v>1037</v>
      </c>
      <c r="C18" s="255">
        <v>1296</v>
      </c>
    </row>
    <row r="19" spans="1:3">
      <c r="A19" s="251">
        <v>50209</v>
      </c>
      <c r="B19" s="251" t="s">
        <v>1038</v>
      </c>
      <c r="C19" s="255">
        <v>772</v>
      </c>
    </row>
    <row r="20" spans="1:3">
      <c r="A20" s="251">
        <v>50299</v>
      </c>
      <c r="B20" s="251" t="s">
        <v>1039</v>
      </c>
      <c r="C20" s="255">
        <v>14581</v>
      </c>
    </row>
    <row r="21" spans="1:3">
      <c r="A21" s="251">
        <v>504</v>
      </c>
      <c r="B21" s="252" t="s">
        <v>1040</v>
      </c>
      <c r="C21" s="253">
        <v>0</v>
      </c>
    </row>
    <row r="22" spans="1:3">
      <c r="A22" s="251">
        <v>50403</v>
      </c>
      <c r="B22" s="252" t="s">
        <v>1041</v>
      </c>
      <c r="C22" s="255">
        <v>0</v>
      </c>
    </row>
    <row r="23" spans="1:3">
      <c r="A23" s="251">
        <v>509</v>
      </c>
      <c r="B23" s="252" t="s">
        <v>1042</v>
      </c>
      <c r="C23" s="253">
        <f>SUM(C24:C28)</f>
        <v>208184</v>
      </c>
    </row>
    <row r="24" spans="1:3">
      <c r="A24" s="251">
        <v>50901</v>
      </c>
      <c r="B24" s="251" t="s">
        <v>1043</v>
      </c>
      <c r="C24" s="255">
        <v>65462</v>
      </c>
    </row>
    <row r="25" spans="1:3">
      <c r="A25" s="251">
        <v>50902</v>
      </c>
      <c r="B25" s="251" t="s">
        <v>1044</v>
      </c>
      <c r="C25" s="255">
        <v>30251</v>
      </c>
    </row>
    <row r="26" spans="1:3">
      <c r="A26" s="251">
        <v>50903</v>
      </c>
      <c r="B26" s="251" t="s">
        <v>1045</v>
      </c>
      <c r="C26" s="255">
        <v>20951</v>
      </c>
    </row>
    <row r="27" spans="1:3">
      <c r="A27" s="251">
        <v>50905</v>
      </c>
      <c r="B27" s="251" t="s">
        <v>1046</v>
      </c>
      <c r="C27" s="255">
        <v>564</v>
      </c>
    </row>
    <row r="28" spans="1:3">
      <c r="A28" s="251">
        <v>50999</v>
      </c>
      <c r="B28" s="251" t="s">
        <v>1047</v>
      </c>
      <c r="C28" s="255">
        <v>90956</v>
      </c>
    </row>
    <row r="29" spans="1:3">
      <c r="A29" s="249"/>
      <c r="B29" s="256" t="s">
        <v>1048</v>
      </c>
      <c r="C29" s="253">
        <f>C5+C10+C23</f>
        <v>439844</v>
      </c>
    </row>
  </sheetData>
  <mergeCells count="2">
    <mergeCell ref="A1:C1"/>
    <mergeCell ref="A2:C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zoomScaleSheetLayoutView="60" workbookViewId="0">
      <selection activeCell="B34" sqref="B34:B54"/>
    </sheetView>
  </sheetViews>
  <sheetFormatPr defaultColWidth="8.8" defaultRowHeight="15.6" outlineLevelCol="1"/>
  <cols>
    <col min="1" max="1" width="41.875" style="104" customWidth="1"/>
    <col min="2" max="2" width="37.25" style="105" customWidth="1"/>
    <col min="3" max="32" width="9" style="105"/>
    <col min="33" max="16384" width="8.8" style="105"/>
  </cols>
  <sheetData>
    <row r="1" spans="1:1">
      <c r="A1" s="104" t="s">
        <v>1053</v>
      </c>
    </row>
    <row r="2" s="103" customFormat="1" ht="25.5" customHeight="1" spans="1:2">
      <c r="A2" s="224" t="s">
        <v>1054</v>
      </c>
      <c r="B2" s="224"/>
    </row>
    <row r="3" ht="15.75" customHeight="1" spans="1:2">
      <c r="A3" s="225"/>
      <c r="B3" s="226" t="s">
        <v>2</v>
      </c>
    </row>
    <row r="4" ht="36.75" customHeight="1" spans="1:2">
      <c r="A4" s="227" t="s">
        <v>42</v>
      </c>
      <c r="B4" s="228" t="s">
        <v>1055</v>
      </c>
    </row>
    <row r="5" ht="18.75" customHeight="1" spans="1:2">
      <c r="A5" s="229" t="s">
        <v>1056</v>
      </c>
      <c r="B5" s="230">
        <v>10834</v>
      </c>
    </row>
    <row r="6" ht="18.75" customHeight="1" spans="1:2">
      <c r="A6" s="231" t="s">
        <v>1057</v>
      </c>
      <c r="B6" s="227">
        <v>2100</v>
      </c>
    </row>
    <row r="7" ht="18.75" customHeight="1" spans="1:2">
      <c r="A7" s="231" t="s">
        <v>1058</v>
      </c>
      <c r="B7" s="227">
        <v>1175</v>
      </c>
    </row>
    <row r="8" ht="18.75" customHeight="1" spans="1:2">
      <c r="A8" s="231" t="s">
        <v>1059</v>
      </c>
      <c r="B8" s="227">
        <v>6791</v>
      </c>
    </row>
    <row r="9" ht="18.75" customHeight="1" spans="1:2">
      <c r="A9" s="231" t="s">
        <v>1060</v>
      </c>
      <c r="B9" s="227">
        <v>11</v>
      </c>
    </row>
    <row r="10" ht="18.75" customHeight="1" spans="1:2">
      <c r="A10" s="231" t="s">
        <v>1061</v>
      </c>
      <c r="B10" s="227"/>
    </row>
    <row r="11" ht="18.75" customHeight="1" spans="1:2">
      <c r="A11" s="231" t="s">
        <v>1062</v>
      </c>
      <c r="B11" s="227">
        <v>757</v>
      </c>
    </row>
    <row r="12" s="223" customFormat="1" ht="18.75" customHeight="1" spans="1:2">
      <c r="A12" s="232" t="s">
        <v>1063</v>
      </c>
      <c r="B12" s="233">
        <v>469196</v>
      </c>
    </row>
    <row r="13" ht="18.75" customHeight="1" spans="1:2">
      <c r="A13" s="231" t="s">
        <v>1064</v>
      </c>
      <c r="B13" s="227">
        <v>600</v>
      </c>
    </row>
    <row r="14" ht="18.75" customHeight="1" spans="1:2">
      <c r="A14" s="234" t="s">
        <v>1065</v>
      </c>
      <c r="B14" s="227">
        <v>109742</v>
      </c>
    </row>
    <row r="15" ht="18.75" customHeight="1" spans="1:2">
      <c r="A15" s="235" t="s">
        <v>1066</v>
      </c>
      <c r="B15" s="227">
        <v>57950</v>
      </c>
    </row>
    <row r="16" ht="18.75" customHeight="1" spans="1:2">
      <c r="A16" s="235" t="s">
        <v>1067</v>
      </c>
      <c r="B16" s="227">
        <v>6969</v>
      </c>
    </row>
    <row r="17" ht="18.75" customHeight="1" spans="1:2">
      <c r="A17" s="235" t="s">
        <v>1068</v>
      </c>
      <c r="B17" s="227"/>
    </row>
    <row r="18" ht="18.75" customHeight="1" spans="1:2">
      <c r="A18" s="235" t="s">
        <v>1069</v>
      </c>
      <c r="B18" s="227">
        <v>-1257</v>
      </c>
    </row>
    <row r="19" ht="18.75" customHeight="1" spans="1:2">
      <c r="A19" s="235" t="s">
        <v>1070</v>
      </c>
      <c r="B19" s="227"/>
    </row>
    <row r="20" ht="18.75" customHeight="1" spans="1:2">
      <c r="A20" s="235" t="s">
        <v>1071</v>
      </c>
      <c r="B20" s="227"/>
    </row>
    <row r="21" ht="18.75" customHeight="1" spans="1:2">
      <c r="A21" s="235" t="s">
        <v>1072</v>
      </c>
      <c r="B21" s="227"/>
    </row>
    <row r="22" ht="18.75" customHeight="1" spans="1:2">
      <c r="A22" s="235" t="s">
        <v>1073</v>
      </c>
      <c r="B22" s="227"/>
    </row>
    <row r="23" ht="18.75" customHeight="1" spans="1:2">
      <c r="A23" s="234" t="s">
        <v>1074</v>
      </c>
      <c r="B23" s="227"/>
    </row>
    <row r="24" ht="18.75" customHeight="1" spans="1:2">
      <c r="A24" s="235" t="s">
        <v>1075</v>
      </c>
      <c r="B24" s="227"/>
    </row>
    <row r="25" ht="18.75" customHeight="1" spans="1:2">
      <c r="A25" s="235" t="s">
        <v>1076</v>
      </c>
      <c r="B25" s="227"/>
    </row>
    <row r="26" ht="18.75" customHeight="1" spans="1:2">
      <c r="A26" s="235" t="s">
        <v>1077</v>
      </c>
      <c r="B26" s="227"/>
    </row>
    <row r="27" ht="18.75" customHeight="1" spans="1:2">
      <c r="A27" s="235" t="s">
        <v>1078</v>
      </c>
      <c r="B27" s="227">
        <v>18572</v>
      </c>
    </row>
    <row r="28" ht="18.75" customHeight="1" spans="1:2">
      <c r="A28" s="235" t="s">
        <v>1079</v>
      </c>
      <c r="B28" s="227"/>
    </row>
    <row r="29" ht="18.75" customHeight="1" spans="1:2">
      <c r="A29" s="235" t="s">
        <v>1080</v>
      </c>
      <c r="B29" s="227"/>
    </row>
    <row r="30" ht="18.75" customHeight="1" spans="1:2">
      <c r="A30" s="235" t="s">
        <v>1081</v>
      </c>
      <c r="B30" s="227"/>
    </row>
    <row r="31" ht="18.75" customHeight="1" spans="1:2">
      <c r="A31" s="235" t="s">
        <v>1082</v>
      </c>
      <c r="B31" s="227"/>
    </row>
    <row r="32" ht="18.75" customHeight="1" spans="1:2">
      <c r="A32" s="235" t="s">
        <v>1083</v>
      </c>
      <c r="B32" s="227">
        <v>276620</v>
      </c>
    </row>
    <row r="33" s="223" customFormat="1" ht="18.75" customHeight="1" spans="1:2">
      <c r="A33" s="232" t="s">
        <v>1084</v>
      </c>
      <c r="B33" s="236">
        <v>42885</v>
      </c>
    </row>
    <row r="34" ht="18.75" customHeight="1" spans="1:2">
      <c r="A34" s="237" t="s">
        <v>1085</v>
      </c>
      <c r="B34" s="238">
        <v>3640</v>
      </c>
    </row>
    <row r="35" ht="18.75" customHeight="1" spans="1:2">
      <c r="A35" s="237" t="s">
        <v>1086</v>
      </c>
      <c r="B35" s="238"/>
    </row>
    <row r="36" ht="18.75" customHeight="1" spans="1:2">
      <c r="A36" s="237" t="s">
        <v>1087</v>
      </c>
      <c r="B36" s="238">
        <v>100</v>
      </c>
    </row>
    <row r="37" ht="18.75" customHeight="1" spans="1:2">
      <c r="A37" s="237" t="s">
        <v>1088</v>
      </c>
      <c r="B37" s="238">
        <v>400</v>
      </c>
    </row>
    <row r="38" ht="18.75" customHeight="1" spans="1:2">
      <c r="A38" s="237" t="s">
        <v>1089</v>
      </c>
      <c r="B38" s="238">
        <v>600</v>
      </c>
    </row>
    <row r="39" ht="18.75" customHeight="1" spans="1:2">
      <c r="A39" s="237" t="s">
        <v>1090</v>
      </c>
      <c r="B39" s="238">
        <v>500</v>
      </c>
    </row>
    <row r="40" ht="18.75" customHeight="1" spans="1:2">
      <c r="A40" s="237" t="s">
        <v>1091</v>
      </c>
      <c r="B40" s="238">
        <v>900</v>
      </c>
    </row>
    <row r="41" ht="18.75" customHeight="1" spans="1:2">
      <c r="A41" s="237" t="s">
        <v>1092</v>
      </c>
      <c r="B41" s="238">
        <v>700</v>
      </c>
    </row>
    <row r="42" ht="18.75" customHeight="1" spans="1:2">
      <c r="A42" s="237" t="s">
        <v>1093</v>
      </c>
      <c r="B42" s="238">
        <v>3400</v>
      </c>
    </row>
    <row r="43" ht="18.75" customHeight="1" spans="1:2">
      <c r="A43" s="237" t="s">
        <v>1094</v>
      </c>
      <c r="B43" s="238">
        <v>3300</v>
      </c>
    </row>
    <row r="44" ht="18.75" customHeight="1" spans="1:2">
      <c r="A44" s="237" t="s">
        <v>1095</v>
      </c>
      <c r="B44" s="238">
        <v>140</v>
      </c>
    </row>
    <row r="45" ht="18.75" customHeight="1" spans="1:2">
      <c r="A45" s="237" t="s">
        <v>1096</v>
      </c>
      <c r="B45" s="238">
        <v>14375</v>
      </c>
    </row>
    <row r="46" ht="18.75" customHeight="1" spans="1:2">
      <c r="A46" s="237" t="s">
        <v>1097</v>
      </c>
      <c r="B46" s="238">
        <v>3500</v>
      </c>
    </row>
    <row r="47" ht="18.75" customHeight="1" spans="1:2">
      <c r="A47" s="237" t="s">
        <v>1098</v>
      </c>
      <c r="B47" s="238">
        <v>2100</v>
      </c>
    </row>
    <row r="48" ht="18.75" customHeight="1" spans="1:2">
      <c r="A48" s="237" t="s">
        <v>1099</v>
      </c>
      <c r="B48" s="238">
        <v>2000</v>
      </c>
    </row>
    <row r="49" ht="18.75" customHeight="1" spans="1:2">
      <c r="A49" s="237" t="s">
        <v>1100</v>
      </c>
      <c r="B49" s="238">
        <v>300</v>
      </c>
    </row>
    <row r="50" ht="18.75" customHeight="1" spans="1:2">
      <c r="A50" s="237" t="s">
        <v>1101</v>
      </c>
      <c r="B50" s="238">
        <v>300</v>
      </c>
    </row>
    <row r="51" ht="18.75" customHeight="1" spans="1:2">
      <c r="A51" s="237" t="s">
        <v>1102</v>
      </c>
      <c r="B51" s="238">
        <v>4500</v>
      </c>
    </row>
    <row r="52" ht="18.75" customHeight="1" spans="1:2">
      <c r="A52" s="237" t="s">
        <v>1103</v>
      </c>
      <c r="B52" s="239">
        <v>30</v>
      </c>
    </row>
    <row r="53" ht="18.75" customHeight="1" spans="1:2">
      <c r="A53" s="237" t="s">
        <v>1104</v>
      </c>
      <c r="B53" s="239">
        <v>1300</v>
      </c>
    </row>
    <row r="54" ht="18.75" customHeight="1" spans="1:2">
      <c r="A54" s="240" t="s">
        <v>1105</v>
      </c>
      <c r="B54" s="241">
        <v>800</v>
      </c>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I11" sqref="I11"/>
    </sheetView>
  </sheetViews>
  <sheetFormatPr defaultColWidth="8.75" defaultRowHeight="15.6" outlineLevelRow="7"/>
  <cols>
    <col min="1" max="1" width="30.25" customWidth="1"/>
    <col min="10" max="10" width="18.75" customWidth="1"/>
  </cols>
  <sheetData>
    <row r="1" spans="1:1">
      <c r="A1" t="s">
        <v>1106</v>
      </c>
    </row>
    <row r="2" ht="30" customHeight="1" spans="1:10">
      <c r="A2" s="211" t="s">
        <v>1107</v>
      </c>
      <c r="B2" s="211"/>
      <c r="C2" s="211"/>
      <c r="D2" s="211"/>
      <c r="E2" s="211"/>
      <c r="F2" s="211"/>
      <c r="G2" s="211"/>
      <c r="H2" s="211"/>
      <c r="I2" s="211"/>
      <c r="J2" s="211"/>
    </row>
    <row r="3" ht="24" customHeight="1" spans="1:10">
      <c r="A3" s="212"/>
      <c r="B3" s="213"/>
      <c r="C3" s="213"/>
      <c r="D3" s="213"/>
      <c r="E3" s="213"/>
      <c r="F3" s="213"/>
      <c r="G3" s="213"/>
      <c r="H3" s="213"/>
      <c r="I3" s="213"/>
      <c r="J3" s="222" t="s">
        <v>2</v>
      </c>
    </row>
    <row r="4" ht="27" customHeight="1" spans="1:10">
      <c r="A4" s="214" t="s">
        <v>1108</v>
      </c>
      <c r="B4" s="215" t="s">
        <v>1109</v>
      </c>
      <c r="C4" s="216"/>
      <c r="D4" s="217"/>
      <c r="E4" s="215" t="s">
        <v>1110</v>
      </c>
      <c r="F4" s="216"/>
      <c r="G4" s="217"/>
      <c r="H4" s="215" t="s">
        <v>1111</v>
      </c>
      <c r="I4" s="216"/>
      <c r="J4" s="217"/>
    </row>
    <row r="5" ht="28.8" spans="1:10">
      <c r="A5" s="214"/>
      <c r="B5" s="214" t="s">
        <v>1112</v>
      </c>
      <c r="C5" s="214" t="s">
        <v>1113</v>
      </c>
      <c r="D5" s="214" t="s">
        <v>1114</v>
      </c>
      <c r="E5" s="214" t="s">
        <v>1112</v>
      </c>
      <c r="F5" s="214" t="s">
        <v>1113</v>
      </c>
      <c r="G5" s="214" t="s">
        <v>1114</v>
      </c>
      <c r="H5" s="214" t="s">
        <v>1112</v>
      </c>
      <c r="I5" s="214" t="s">
        <v>1113</v>
      </c>
      <c r="J5" s="214" t="s">
        <v>1114</v>
      </c>
    </row>
    <row r="6" ht="39" customHeight="1" spans="1:10">
      <c r="A6" s="218" t="s">
        <v>1115</v>
      </c>
      <c r="B6" s="219"/>
      <c r="C6" s="219"/>
      <c r="D6" s="219"/>
      <c r="E6" s="219"/>
      <c r="F6" s="219"/>
      <c r="G6" s="219"/>
      <c r="H6" s="219"/>
      <c r="I6" s="219"/>
      <c r="J6" s="100"/>
    </row>
    <row r="7" ht="39" customHeight="1" spans="1:10">
      <c r="A7" s="214" t="s">
        <v>1116</v>
      </c>
      <c r="B7" s="220"/>
      <c r="C7" s="220"/>
      <c r="D7" s="220"/>
      <c r="E7" s="220"/>
      <c r="F7" s="220"/>
      <c r="G7" s="220"/>
      <c r="H7" s="220"/>
      <c r="I7" s="220"/>
      <c r="J7" s="220"/>
    </row>
    <row r="8" ht="45" customHeight="1" spans="1:10">
      <c r="A8" s="221" t="s">
        <v>1117</v>
      </c>
      <c r="B8" s="221"/>
      <c r="C8" s="221"/>
      <c r="D8" s="221"/>
      <c r="E8" s="221"/>
      <c r="F8" s="221"/>
      <c r="G8" s="221"/>
      <c r="H8" s="221"/>
      <c r="I8" s="221"/>
      <c r="J8" s="221"/>
    </row>
  </sheetData>
  <mergeCells count="5">
    <mergeCell ref="A2:J2"/>
    <mergeCell ref="B4:D4"/>
    <mergeCell ref="E4:G4"/>
    <mergeCell ref="H4:J4"/>
    <mergeCell ref="A8:J8"/>
  </mergeCells>
  <printOptions horizontalCentered="1"/>
  <pageMargins left="0.75" right="0.75"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zoomScaleSheetLayoutView="60" workbookViewId="0">
      <selection activeCell="C21" sqref="C21"/>
    </sheetView>
  </sheetViews>
  <sheetFormatPr defaultColWidth="8.75" defaultRowHeight="13.8" outlineLevelRow="5" outlineLevelCol="2"/>
  <cols>
    <col min="1" max="3" width="39.25" style="205" customWidth="1"/>
    <col min="4" max="32" width="9" style="205"/>
    <col min="33" max="16384" width="8.75" style="205"/>
  </cols>
  <sheetData>
    <row r="1" ht="14.4" spans="1:1">
      <c r="A1" s="193" t="s">
        <v>1118</v>
      </c>
    </row>
    <row r="2" ht="41.25" customHeight="1" spans="1:3">
      <c r="A2" s="206" t="s">
        <v>1119</v>
      </c>
      <c r="B2" s="206"/>
      <c r="C2" s="206"/>
    </row>
    <row r="3" ht="24" customHeight="1" spans="3:3">
      <c r="C3" s="207" t="s">
        <v>2</v>
      </c>
    </row>
    <row r="4" ht="30" customHeight="1" spans="1:3">
      <c r="A4" s="123" t="s">
        <v>1120</v>
      </c>
      <c r="B4" s="123" t="s">
        <v>1121</v>
      </c>
      <c r="C4" s="123" t="s">
        <v>1122</v>
      </c>
    </row>
    <row r="5" ht="30" customHeight="1" spans="1:3">
      <c r="A5" s="35" t="s">
        <v>1115</v>
      </c>
      <c r="B5" s="208">
        <v>290300</v>
      </c>
      <c r="C5" s="208">
        <v>290300</v>
      </c>
    </row>
    <row r="6" ht="30" customHeight="1" spans="1:3">
      <c r="A6" s="209"/>
      <c r="B6" s="210"/>
      <c r="C6" s="210"/>
    </row>
  </sheetData>
  <mergeCells count="2">
    <mergeCell ref="A2:C2"/>
    <mergeCell ref="A6:C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表1隆回县2021年一般公共预算收入表</vt:lpstr>
      <vt:lpstr>表2隆回县2021年县本级一般公共预算收入表 </vt:lpstr>
      <vt:lpstr>表3隆回县2021年一般公共预算支出表 </vt:lpstr>
      <vt:lpstr>表4一般公共预算基本支出表</vt:lpstr>
      <vt:lpstr>表5隆回县2021年县本级一般公共预算支出表</vt:lpstr>
      <vt:lpstr>表6隆回县2021年县本级一般公共预算基本支出表 </vt:lpstr>
      <vt:lpstr>表72021年一般公共预算税收返还和转移支付表</vt:lpstr>
      <vt:lpstr>表8一般公共预算对下税收返还和转移支付预算分地区表</vt:lpstr>
      <vt:lpstr>表92020年政府一般债务限额和余额情况表</vt:lpstr>
      <vt:lpstr>表102020年政府专项债务限额和余额情况表</vt:lpstr>
      <vt:lpstr>表112021年三公经费预算表</vt:lpstr>
      <vt:lpstr>表12上级专项转移支付预算表</vt:lpstr>
      <vt:lpstr>表13专项转移支付（分项目）情况表</vt:lpstr>
      <vt:lpstr>表14专项转移支付（分地区）情况表</vt:lpstr>
      <vt:lpstr>表15政府债券发行及还本付息情况预算表</vt:lpstr>
      <vt:lpstr>表162021年政府性基金收入表</vt:lpstr>
      <vt:lpstr>表172021年政府性基金支出表</vt:lpstr>
      <vt:lpstr>表182021年县本级政府性基金支出预算表</vt:lpstr>
      <vt:lpstr>表192021年政府性基金转移支付分项目表</vt:lpstr>
      <vt:lpstr>表20政府性基金转移支付分地区表</vt:lpstr>
      <vt:lpstr>表212021年国有资本经营收入预算表</vt:lpstr>
      <vt:lpstr>表222021年国有资本经营支出预算表</vt:lpstr>
      <vt:lpstr>表232021年社会保险基金收入预算表</vt:lpstr>
      <vt:lpstr>表242021年社会保险基金支出表</vt:lpstr>
      <vt:lpstr>表252021年乡村振兴资金收入预算表</vt:lpstr>
      <vt:lpstr>表262021年乡村振兴资金支出安排情况表</vt:lpstr>
      <vt:lpstr>表27县本级国有资本经营预算支出表</vt:lpstr>
      <vt:lpstr>表28对下安排转移支付的应当公开国有资本经营预算转移支付表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1996-12-17T01:32:00Z</dcterms:created>
  <cp:lastPrinted>2021-03-16T07:05:00Z</cp:lastPrinted>
  <dcterms:modified xsi:type="dcterms:W3CDTF">2022-08-26T07:15:23Z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BF923A29343442839AE5E079124CBFD5</vt:lpwstr>
  </property>
</Properties>
</file>