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9" activeTab="9"/>
  </bookViews>
  <sheets>
    <sheet name="封面" sheetId="49" r:id="rId1"/>
    <sheet name="目录" sheetId="17" r:id="rId2"/>
    <sheet name="1" sheetId="1" r:id="rId3"/>
    <sheet name="2" sheetId="33" r:id="rId4"/>
    <sheet name="3" sheetId="3" r:id="rId5"/>
    <sheet name="4" sheetId="4" r:id="rId6"/>
    <sheet name="5" sheetId="5" r:id="rId7"/>
    <sheet name="6" sheetId="6" r:id="rId8"/>
    <sheet name="7" sheetId="27" r:id="rId9"/>
    <sheet name="8" sheetId="50" r:id="rId10"/>
    <sheet name="9" sheetId="8" r:id="rId11"/>
    <sheet name="10" sheetId="38" r:id="rId12"/>
    <sheet name="11" sheetId="10" r:id="rId13"/>
    <sheet name="12" sheetId="21" r:id="rId14"/>
    <sheet name="13" sheetId="11" r:id="rId15"/>
    <sheet name="14" sheetId="28" r:id="rId16"/>
    <sheet name="15" sheetId="51" r:id="rId17"/>
    <sheet name="16" sheetId="12" r:id="rId18"/>
    <sheet name="17" sheetId="40" r:id="rId19"/>
    <sheet name="18" sheetId="41" r:id="rId20"/>
    <sheet name="19" sheetId="32" r:id="rId21"/>
    <sheet name="20" sheetId="52" r:id="rId22"/>
    <sheet name="21" sheetId="53" r:id="rId23"/>
    <sheet name="22" sheetId="14" r:id="rId24"/>
    <sheet name="23" sheetId="42" r:id="rId25"/>
    <sheet name="24" sheetId="43" r:id="rId26"/>
    <sheet name="25" sheetId="15" r:id="rId27"/>
    <sheet name="26" sheetId="48" r:id="rId28"/>
    <sheet name="27" sheetId="46" r:id="rId29"/>
    <sheet name="28" sheetId="47" r:id="rId30"/>
  </sheets>
  <definedNames>
    <definedName name="_xlnm._FilterDatabase" localSheetId="3" hidden="1">'2'!$A$4:$F$28</definedName>
    <definedName name="_xlnm.Print_Titles" localSheetId="23">'22'!$4:$4</definedName>
    <definedName name="_xlnm.Print_Titles" localSheetId="5">'4'!$4:$4</definedName>
    <definedName name="_xlnm.Print_Titles" localSheetId="6">'5'!$4:$4</definedName>
    <definedName name="_xlnm.Print_Titles" localSheetId="12">'11'!$4:$11</definedName>
    <definedName name="_xlnm.Print_Titles" localSheetId="14">'13'!$3:$3</definedName>
    <definedName name="_xlnm._FilterDatabase" localSheetId="5" hidden="1">'4'!$A$4:$E$1315</definedName>
    <definedName name="_xlnm._FilterDatabase" localSheetId="12" hidden="1">'11'!$A$4:$B$11</definedName>
    <definedName name="_xlnm.Print_Titles" localSheetId="24">'23'!$4:$4</definedName>
    <definedName name="_xlnm._FilterDatabase" localSheetId="2" hidden="1">'1'!$A$4:$B$18</definedName>
    <definedName name="_xlnm._FilterDatabase" localSheetId="4" hidden="1">'3'!$A$4:$B$32</definedName>
    <definedName name="_xlnm._FilterDatabase" localSheetId="6" hidden="1">'5'!$B$4:$C$21</definedName>
    <definedName name="_xlnm._FilterDatabase" localSheetId="10" hidden="1">'9'!$A$4:$B$13</definedName>
    <definedName name="_xlnm._FilterDatabase" localSheetId="11" hidden="1">'10'!$A$4:$D$27</definedName>
    <definedName name="_xlnm._FilterDatabase" localSheetId="13" hidden="1">'12'!$B$4:$D$247</definedName>
    <definedName name="_xlnm._FilterDatabase" localSheetId="19" hidden="1">'18'!$A$4:$C$9</definedName>
    <definedName name="_xlnm._FilterDatabase" localSheetId="18" hidden="1">'17'!$A$4:$C$11</definedName>
    <definedName name="_xlnm._FilterDatabase" localSheetId="20" hidden="1">'19'!$A$4:$C$36</definedName>
    <definedName name="_xlnm._FilterDatabase" localSheetId="23" hidden="1">'22'!$A$4:$L$23</definedName>
    <definedName name="_xlnm._FilterDatabase" localSheetId="26" hidden="1">'25'!$A$4:$D$17</definedName>
    <definedName name="_xlnm._FilterDatabase" localSheetId="24" hidden="1">'23'!$A$4:$K$23</definedName>
    <definedName name="_xlnm._FilterDatabase" localSheetId="25" hidden="1">'24'!$A$4:$D$17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<sst xmlns="http://schemas.openxmlformats.org/spreadsheetml/2006/main" count="2258" uniqueCount="1747">
  <si>
    <t>2024年7月25日绥宁县第十八届</t>
  </si>
  <si>
    <t>会议资料</t>
  </si>
  <si>
    <t>人大常委会第十二次会议参阅资料</t>
  </si>
  <si>
    <t>妥善保管</t>
  </si>
  <si>
    <t>绥宁县2023年决算（草案）</t>
  </si>
  <si>
    <t>绥宁县财政局编制</t>
  </si>
  <si>
    <t>目录</t>
  </si>
  <si>
    <t>一、一般公共预算决算情况</t>
  </si>
  <si>
    <t>三、国有资本经营预算决算情况</t>
  </si>
  <si>
    <t>1、2023年全县一般公共预算收入决算表</t>
  </si>
  <si>
    <t>16、2023年全县国有资本经营收入决算表</t>
  </si>
  <si>
    <t>2、2023年县本级一般公共预算收入决算表</t>
  </si>
  <si>
    <t>17、2023年县本级国有资本经营收入决算表</t>
  </si>
  <si>
    <t>3、2023年全县一般公共预算支出决算表</t>
  </si>
  <si>
    <t>18、2023年全县国有资本经营支出决算表</t>
  </si>
  <si>
    <t>4、2023年一般公共预算县本级支出决算表</t>
  </si>
  <si>
    <t>19、2023年县本级国有资本经营支出决算表</t>
  </si>
  <si>
    <t>5、2023年一般公共预算县本级基本支出决算表</t>
  </si>
  <si>
    <t>20、2023年国有资本经营预算对下转移支付决算分项目表</t>
  </si>
  <si>
    <t>6、2023年对下税收返还和转移支付决算分项目表</t>
  </si>
  <si>
    <t>21、2023年国有资本经营预算对下转移支付决算分地区表</t>
  </si>
  <si>
    <t>7、2023年对下税收返还和转移支付决算分地区表</t>
  </si>
  <si>
    <t>四、社会保险基金预算决算情况</t>
  </si>
  <si>
    <t>8、2023年地方政府一般债务限额、余额情况表</t>
  </si>
  <si>
    <t>22、2023年全县社会保险基金收入决算表</t>
  </si>
  <si>
    <t>二、政府性基金预算决算情况</t>
  </si>
  <si>
    <t>23、2023年县本级社会保险基金收入决算表</t>
  </si>
  <si>
    <t>9、2023年全县政府性基金收入决算表</t>
  </si>
  <si>
    <t>24、2023年全县社会保险基金支出决算表</t>
  </si>
  <si>
    <t>10、2023年县本级政府性基金收入决算表</t>
  </si>
  <si>
    <t>25、2023年县本级社会保险基金支出决算表</t>
  </si>
  <si>
    <t>11、2023年全县政府性基金支出决算表</t>
  </si>
  <si>
    <t>五、地方政府债务情况</t>
  </si>
  <si>
    <t>12、2023年县本级政府性基金支出决算表</t>
  </si>
  <si>
    <t>26、2023年地方政府债务限额、余额决算表</t>
  </si>
  <si>
    <t>13、2023年政府性基金对下转移支付决算分项目表</t>
  </si>
  <si>
    <t>27、2023年地方政府债务发行及还本付息情况表</t>
  </si>
  <si>
    <t>14、2023年政府性基金对下转移支付决算分地区表</t>
  </si>
  <si>
    <t>28、2023年新增债券资金安排情况表</t>
  </si>
  <si>
    <t>15、2023年地方政府专项债务限额、余额情况表</t>
  </si>
  <si>
    <t>表1</t>
  </si>
  <si>
    <t>2023年全县一般公共预算收入决算表</t>
  </si>
  <si>
    <t>单位：万元</t>
  </si>
  <si>
    <t>项目</t>
  </si>
  <si>
    <t xml:space="preserve">决算数 </t>
  </si>
  <si>
    <t>一、一般公共预算地方收入</t>
  </si>
  <si>
    <t>二、上级补助收入</t>
  </si>
  <si>
    <t xml:space="preserve">    返还性收入</t>
  </si>
  <si>
    <t xml:space="preserve">    一般性转移支付收入</t>
  </si>
  <si>
    <t xml:space="preserve">    专项转移支付收入</t>
  </si>
  <si>
    <t>三、债务转贷收入</t>
  </si>
  <si>
    <t xml:space="preserve">    新增一般债券收入</t>
  </si>
  <si>
    <t xml:space="preserve">    再融资一般债券收入</t>
  </si>
  <si>
    <t>四、调入预算稳定调节基金</t>
  </si>
  <si>
    <t>五、调入资金</t>
  </si>
  <si>
    <t xml:space="preserve">    从国有经营资本预算调入</t>
  </si>
  <si>
    <t xml:space="preserve">    从其他资金调入</t>
  </si>
  <si>
    <t>六、上年结转</t>
  </si>
  <si>
    <t>合计</t>
  </si>
  <si>
    <t>表2</t>
  </si>
  <si>
    <t>2023年县本级一般公共预算地方收入决算表</t>
  </si>
  <si>
    <t>预算数</t>
  </si>
  <si>
    <t>完成预算数%</t>
  </si>
  <si>
    <t>比上年增长%</t>
  </si>
  <si>
    <t>一、税收收入</t>
  </si>
  <si>
    <t xml:space="preserve">  增值税</t>
  </si>
  <si>
    <t xml:space="preserve">  企业所得税</t>
  </si>
  <si>
    <t xml:space="preserve">  个人所得税(款)</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</si>
  <si>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</si>
  <si>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</si>
  <si>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</si>
  <si>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</si>
  <si>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</si>
  <si>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</si>
  <si>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车船税(款)</t>
  </si>
  <si>
    <t xml:space="preserve">  耕地占用税(款)</t>
  </si>
  <si>
    <t xml:space="preserve">  契税(款)</t>
  </si>
  <si>
    <t xml:space="preserve">  环境保护税(款)</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</si>
  <si>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</si>
  <si>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</si>
  <si>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</si>
  <si>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</si>
  <si>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</si>
  <si>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</si>
  <si>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</si>
  <si>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</si>
  <si>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其他收入(款)</t>
  </si>
  <si>
    <t>表3</t>
  </si>
  <si>
    <t>2023年全县一般公共预算支出决算表</t>
  </si>
  <si>
    <t>一、一般公共预算支出</t>
  </si>
  <si>
    <t xml:space="preserve">    一般公共服务支出</t>
  </si>
  <si>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</si>
  <si>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</si>
  <si>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</si>
  <si>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</si>
  <si>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</si>
  <si>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</si>
  <si>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</si>
  <si>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</si>
  <si>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</si>
  <si>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交通运输支出</t>
  </si>
  <si>
    <t xml:space="preserve">    资源勘探工业信息等支出</t>
  </si>
  <si>
    <t xml:space="preserve">    商业服务业等支出</t>
  </si>
  <si>
    <t xml:space="preserve">    金融支出</t>
  </si>
  <si>
    <t xml:space="preserve">    自然资源海洋气象等支出</t>
  </si>
  <si>
    <t xml:space="preserve">    住房保障支出</t>
  </si>
  <si>
    <t xml:space="preserve">    粮油物资储备支出</t>
  </si>
  <si>
    <t xml:space="preserve">    灾害防治及应急管理支出</t>
  </si>
  <si>
    <t xml:space="preserve">    其他支出(类)</t>
  </si>
  <si>
    <t xml:space="preserve">    债务付息支出</t>
  </si>
  <si>
    <t>二、上解上级支出</t>
  </si>
  <si>
    <t xml:space="preserve">    专项上解支出</t>
  </si>
  <si>
    <t>三、债务还本支出</t>
  </si>
  <si>
    <t>四、安排预算稳定调节基金</t>
  </si>
  <si>
    <t>五、调出资金</t>
  </si>
  <si>
    <t>六、结转下年</t>
  </si>
  <si>
    <t>表4</t>
  </si>
  <si>
    <t>2023年一般公共预算县本级支出决算表</t>
  </si>
  <si>
    <t>科目编码</t>
  </si>
  <si>
    <t>科目名称</t>
  </si>
  <si>
    <t>2023年决算数</t>
  </si>
  <si>
    <t>2022年决算数</t>
  </si>
  <si>
    <t>决算数为上年决算数的％</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</si>
  <si>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</si>
  <si>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</si>
  <si>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</si>
  <si>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</si>
  <si>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</si>
  <si>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</si>
  <si>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</si>
  <si>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</si>
  <si>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</si>
  <si>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</si>
  <si>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</si>
  <si>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</si>
  <si>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</si>
  <si>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</si>
  <si>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</si>
  <si>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</si>
  <si>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</si>
  <si>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</si>
  <si>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</si>
  <si>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</si>
  <si>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</si>
  <si>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</si>
  <si>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</si>
  <si>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</si>
  <si>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</si>
  <si>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</si>
  <si>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</si>
  <si>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</si>
  <si>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</si>
  <si>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</si>
  <si>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</si>
  <si>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</si>
  <si>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</si>
  <si>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</si>
  <si>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</si>
  <si>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</si>
  <si>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</si>
  <si>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</si>
  <si>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</si>
  <si>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</si>
  <si>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</si>
  <si>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</si>
  <si>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</si>
  <si>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</si>
  <si>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</si>
  <si>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</si>
  <si>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</si>
  <si>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</si>
  <si>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</si>
  <si>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</si>
  <si>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</si>
  <si>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</si>
  <si>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</si>
  <si>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</si>
  <si>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</si>
  <si>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</si>
  <si>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</si>
  <si>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</si>
  <si>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</si>
  <si>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</si>
  <si>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</si>
  <si>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</si>
  <si>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</si>
  <si>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</si>
  <si>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</si>
  <si>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</si>
  <si>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</si>
  <si>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</si>
  <si>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</si>
  <si>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</si>
  <si>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</si>
  <si>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</si>
  <si>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</si>
  <si>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</si>
  <si>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</si>
  <si>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</si>
  <si>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</si>
  <si>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</si>
  <si>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</si>
  <si>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</si>
  <si>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</si>
  <si>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</si>
  <si>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</si>
  <si>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</si>
  <si>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</si>
  <si>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</si>
  <si>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</si>
  <si>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</si>
  <si>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</si>
  <si>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</si>
  <si>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</si>
  <si>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</si>
  <si>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</si>
  <si>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</si>
  <si>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</si>
  <si>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</si>
  <si>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</si>
  <si>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</si>
  <si>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</si>
  <si>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</si>
  <si>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</si>
  <si>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</si>
  <si>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</si>
  <si>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</si>
  <si>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</si>
  <si>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</si>
  <si>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</si>
  <si>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</si>
  <si>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</si>
  <si>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</si>
  <si>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</si>
  <si>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</si>
  <si>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</si>
  <si>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</si>
  <si>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</si>
  <si>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</si>
  <si>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</si>
  <si>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</si>
  <si>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</si>
  <si>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</si>
  <si>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</si>
  <si>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</si>
  <si>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</si>
  <si>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</si>
  <si>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</si>
  <si>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</si>
  <si>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</si>
  <si>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</si>
  <si>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</si>
  <si>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</si>
  <si>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</si>
  <si>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</si>
  <si>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</si>
  <si>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</si>
  <si>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</si>
  <si>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</si>
  <si>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</si>
  <si>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</si>
  <si>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</si>
  <si>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</si>
  <si>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</si>
  <si>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</si>
  <si>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</si>
  <si>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</si>
  <si>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</si>
  <si>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</si>
  <si>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</si>
  <si>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</si>
  <si>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</si>
  <si>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</si>
  <si>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</si>
  <si>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</si>
  <si>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</si>
  <si>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</si>
  <si>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</si>
  <si>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</si>
  <si>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</si>
  <si>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</si>
  <si>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</si>
  <si>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</si>
  <si>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</si>
  <si>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</si>
  <si>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</si>
  <si>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</si>
  <si>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</si>
  <si>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</si>
  <si>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</si>
  <si>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</si>
  <si>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</si>
  <si>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</si>
  <si>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</si>
  <si>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</si>
  <si>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</si>
  <si>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</si>
  <si>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</si>
  <si>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</si>
  <si>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</si>
  <si>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</si>
  <si>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</si>
  <si>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</si>
  <si>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</si>
  <si>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</si>
  <si>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</si>
  <si>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</si>
  <si>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</si>
  <si>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</si>
  <si>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</si>
  <si>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</si>
  <si>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</si>
  <si>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</si>
  <si>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</si>
  <si>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</si>
  <si>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</si>
  <si>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</si>
  <si>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</si>
  <si>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</si>
  <si>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</si>
  <si>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</si>
  <si>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</si>
  <si>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</si>
  <si>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</si>
  <si>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</si>
  <si>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</si>
  <si>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</si>
  <si>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</si>
  <si>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</si>
  <si>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</si>
  <si>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</si>
  <si>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</si>
  <si>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</si>
  <si>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</si>
  <si>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</si>
  <si>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</si>
  <si>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</si>
  <si>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</si>
  <si>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</si>
  <si>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</si>
  <si>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</si>
  <si>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</si>
  <si>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</si>
  <si>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</si>
  <si>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</si>
  <si>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</si>
  <si>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</si>
  <si>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</si>
  <si>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</si>
  <si>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</si>
  <si>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</si>
  <si>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</si>
  <si>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</si>
  <si>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</si>
  <si>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</si>
  <si>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</si>
  <si>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</si>
  <si>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</si>
  <si>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</si>
  <si>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</si>
  <si>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</si>
  <si>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</si>
  <si>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</si>
  <si>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</si>
  <si>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</si>
  <si>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</si>
  <si>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</si>
  <si>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</si>
  <si>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</si>
  <si>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</si>
  <si>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</si>
  <si>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</si>
  <si>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</si>
  <si>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</si>
  <si>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</si>
  <si>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</si>
  <si>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</si>
  <si>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</si>
  <si>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</si>
  <si>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</si>
  <si>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</si>
  <si>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</si>
  <si>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</si>
  <si>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</si>
  <si>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</si>
  <si>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</si>
  <si>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</si>
  <si>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</si>
  <si>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</si>
  <si>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</si>
  <si>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</si>
  <si>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</si>
  <si>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</si>
  <si>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</si>
  <si>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</si>
  <si>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</si>
  <si>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</si>
  <si>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</si>
  <si>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</si>
  <si>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</si>
  <si>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</si>
  <si>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</si>
  <si>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</si>
  <si>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</si>
  <si>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</si>
  <si>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</si>
  <si>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</si>
  <si>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</si>
  <si>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</si>
  <si>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</si>
  <si>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</si>
  <si>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</si>
  <si>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</si>
  <si>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</si>
  <si>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</si>
  <si>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</si>
  <si>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</si>
  <si>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</si>
  <si>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</si>
  <si>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</si>
  <si>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</si>
  <si>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</si>
  <si>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</si>
  <si>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</si>
  <si>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</si>
  <si>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</si>
  <si>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</si>
  <si>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</si>
  <si>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</si>
  <si>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</si>
  <si>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</si>
  <si>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</si>
  <si>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</si>
  <si>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</si>
  <si>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</si>
  <si>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</si>
  <si>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</si>
  <si>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</si>
  <si>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</si>
  <si>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</si>
  <si>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</si>
  <si>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</si>
  <si>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</si>
  <si>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</si>
  <si>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</si>
  <si>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</si>
  <si>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</si>
  <si>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</si>
  <si>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</si>
  <si>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</si>
  <si>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</si>
  <si>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</si>
  <si>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</si>
  <si>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</si>
  <si>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</si>
  <si>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</si>
  <si>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</si>
  <si>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</si>
  <si>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</si>
  <si>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</si>
  <si>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</si>
  <si>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</si>
  <si>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</si>
  <si>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</si>
  <si>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</si>
  <si>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</si>
  <si>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</si>
  <si>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</si>
  <si>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</si>
  <si>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</si>
  <si>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</si>
  <si>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</si>
  <si>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</si>
  <si>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</si>
  <si>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</si>
  <si>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</si>
  <si>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</si>
  <si>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</si>
  <si>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</si>
  <si>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</si>
  <si>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</si>
  <si>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</si>
  <si>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</si>
  <si>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</si>
  <si>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</si>
  <si>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</si>
  <si>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</si>
  <si>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</si>
  <si>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</si>
  <si>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</si>
  <si>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</si>
  <si>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</si>
  <si>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</si>
  <si>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</si>
  <si>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</si>
  <si>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</si>
  <si>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</si>
  <si>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</si>
  <si>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</si>
  <si>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</si>
  <si>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</si>
  <si>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</si>
  <si>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</si>
  <si>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</si>
  <si>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</si>
  <si>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</si>
  <si>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</si>
  <si>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</si>
  <si>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</si>
  <si>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</si>
  <si>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</si>
  <si>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</si>
  <si>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</si>
  <si>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</si>
  <si>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</si>
  <si>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</si>
  <si>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</si>
  <si>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</si>
  <si>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</si>
  <si>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</si>
  <si>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</si>
  <si>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</si>
  <si>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</si>
  <si>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</si>
  <si>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</si>
  <si>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</si>
  <si>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</si>
  <si>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</si>
  <si>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</si>
  <si>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</si>
  <si>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</si>
  <si>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</si>
  <si>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</si>
  <si>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</si>
  <si>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</si>
  <si>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</si>
  <si>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</si>
  <si>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</si>
  <si>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</si>
  <si>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</si>
  <si>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</si>
  <si>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</si>
  <si>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</si>
  <si>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</si>
  <si>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</si>
  <si>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</si>
  <si>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</si>
  <si>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</si>
  <si>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</si>
  <si>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</si>
  <si>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</si>
  <si>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</si>
  <si>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</si>
  <si>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</si>
  <si>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</si>
  <si>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</si>
  <si>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</si>
  <si>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</si>
  <si>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</si>
  <si>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</si>
  <si>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</si>
  <si>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</si>
  <si>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</si>
  <si>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</si>
  <si>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</si>
  <si>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</si>
  <si>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</si>
  <si>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</si>
  <si>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</si>
  <si>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</si>
  <si>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</si>
  <si>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</si>
  <si>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</si>
  <si>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</si>
  <si>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</si>
  <si>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</si>
  <si>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</si>
  <si>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</si>
  <si>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</si>
  <si>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</si>
  <si>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</si>
  <si>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</si>
  <si>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</si>
  <si>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</si>
  <si>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</si>
  <si>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</si>
  <si>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</si>
  <si>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</si>
  <si>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</si>
  <si>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</si>
  <si>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</si>
  <si>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</si>
  <si>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</si>
  <si>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</si>
  <si>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</si>
  <si>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</si>
  <si>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</si>
  <si>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</si>
  <si>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</si>
  <si>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</si>
  <si>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</si>
  <si>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</si>
  <si>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</si>
  <si>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</si>
  <si>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</si>
  <si>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</si>
  <si>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</si>
  <si>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</si>
  <si>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</si>
  <si>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</si>
  <si>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</si>
  <si>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</si>
  <si>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</si>
  <si>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</si>
  <si>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</si>
  <si>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</si>
  <si>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</si>
  <si>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</si>
  <si>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</si>
  <si>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</si>
  <si>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</si>
  <si>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</si>
  <si>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</si>
  <si>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</si>
  <si>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</si>
  <si>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</si>
  <si>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</si>
  <si>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</si>
  <si>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</si>
  <si>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</si>
  <si>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</si>
  <si>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</si>
  <si>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</si>
  <si>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</si>
  <si>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</si>
  <si>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</si>
  <si>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</si>
  <si>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</si>
  <si>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</si>
  <si>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</si>
  <si>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</si>
  <si>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</si>
  <si>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</si>
  <si>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</si>
  <si>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</si>
  <si>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</si>
  <si>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</si>
  <si>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</si>
  <si>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</si>
  <si>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</si>
  <si>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</si>
  <si>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</si>
  <si>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</si>
  <si>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</si>
  <si>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</si>
  <si>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</si>
  <si>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</si>
  <si>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</si>
  <si>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</si>
  <si>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</si>
  <si>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</si>
  <si>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</si>
  <si>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</si>
  <si>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</si>
  <si>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</si>
  <si>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</si>
  <si>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</si>
  <si>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</si>
  <si>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</si>
  <si>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</si>
  <si>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</si>
  <si>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</si>
  <si>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</si>
  <si>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</si>
  <si>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</si>
  <si>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</si>
  <si>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</si>
  <si>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</si>
  <si>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</si>
  <si>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</si>
  <si>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</si>
  <si>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</si>
  <si>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</si>
  <si>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</si>
  <si>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</si>
  <si>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</si>
  <si>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</si>
  <si>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</si>
  <si>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</si>
  <si>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</si>
  <si>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</si>
  <si>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</si>
  <si>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</si>
  <si>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</si>
  <si>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</si>
  <si>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</si>
  <si>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</si>
  <si>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</si>
  <si>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</si>
  <si>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</si>
  <si>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</si>
  <si>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</si>
  <si>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</si>
  <si>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</si>
  <si>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</si>
  <si>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</si>
  <si>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</si>
  <si>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</si>
  <si>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</si>
  <si>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</si>
  <si>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</si>
  <si>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</si>
  <si>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</si>
  <si>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</si>
  <si>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</si>
  <si>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</si>
  <si>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</si>
  <si>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</si>
  <si>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</si>
  <si>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</si>
  <si>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</si>
  <si>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</si>
  <si>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</si>
  <si>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</si>
  <si>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</si>
  <si>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</si>
  <si>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</si>
  <si>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</si>
  <si>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</si>
  <si>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</si>
  <si>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</si>
  <si>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</si>
  <si>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</si>
  <si>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</si>
  <si>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</si>
  <si>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</si>
  <si>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</si>
  <si>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</si>
  <si>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</si>
  <si>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</si>
  <si>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</si>
  <si>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</si>
  <si>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</si>
  <si>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</si>
  <si>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</si>
  <si>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</si>
  <si>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</si>
  <si>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</si>
  <si>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</si>
  <si>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</si>
  <si>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</si>
  <si>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</si>
  <si>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</si>
  <si>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</si>
  <si>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</si>
  <si>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</si>
  <si>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</si>
  <si>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</si>
  <si>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</si>
  <si>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</si>
  <si>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</si>
  <si>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</si>
  <si>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</si>
  <si>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</si>
  <si>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</si>
  <si>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</si>
  <si>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</si>
  <si>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</si>
  <si>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</si>
  <si>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</si>
  <si>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</si>
  <si>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</si>
  <si>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</si>
  <si>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</si>
  <si>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</si>
  <si>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</si>
  <si>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</si>
  <si>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</si>
  <si>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</si>
  <si>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</si>
  <si>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</si>
  <si>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</si>
  <si>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</si>
  <si>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</si>
  <si>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</si>
  <si>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</si>
  <si>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</si>
  <si>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</si>
  <si>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</si>
  <si>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</si>
  <si>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</si>
  <si>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</si>
  <si>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</si>
  <si>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</si>
  <si>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</si>
  <si>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</si>
  <si>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</si>
  <si>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</si>
  <si>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</si>
  <si>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</si>
  <si>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</si>
  <si>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</si>
  <si>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</si>
  <si>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</si>
  <si>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</si>
  <si>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</si>
  <si>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</si>
  <si>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</si>
  <si>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</si>
  <si>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</si>
  <si>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</si>
  <si>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</si>
  <si>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</si>
  <si>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</si>
  <si>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</si>
  <si>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</si>
  <si>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</si>
  <si>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</si>
  <si>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</si>
  <si>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</si>
  <si>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</si>
  <si>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</si>
  <si>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</si>
  <si>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</si>
  <si>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</si>
  <si>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</si>
  <si>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</si>
  <si>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</si>
  <si>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</si>
  <si>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</si>
  <si>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</si>
  <si>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</si>
  <si>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</si>
  <si>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</si>
  <si>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</si>
  <si>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</si>
  <si>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</si>
  <si>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</si>
  <si>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</si>
  <si>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</si>
  <si>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</si>
  <si>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</si>
  <si>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</si>
  <si>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</si>
  <si>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</si>
  <si>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</si>
  <si>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</si>
  <si>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</si>
  <si>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</si>
  <si>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</si>
  <si>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</si>
  <si>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</si>
  <si>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</si>
  <si>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</si>
  <si>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</si>
  <si>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</si>
  <si>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</si>
  <si>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</si>
  <si>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</si>
  <si>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</si>
  <si>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</si>
  <si>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</si>
  <si>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</si>
  <si>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</si>
  <si>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</si>
  <si>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</si>
  <si>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</si>
  <si>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</si>
  <si>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</si>
  <si>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</si>
  <si>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</si>
  <si>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</si>
  <si>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</si>
  <si>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</si>
  <si>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</si>
  <si>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</si>
  <si>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</si>
  <si>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</si>
  <si>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</si>
  <si>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</si>
  <si>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</si>
  <si>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</si>
  <si>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</si>
  <si>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</si>
  <si>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</si>
  <si>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</si>
  <si>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</si>
  <si>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</si>
  <si>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</si>
  <si>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</si>
  <si>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</si>
  <si>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</si>
  <si>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</si>
  <si>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</si>
  <si>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</si>
  <si>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</si>
  <si>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</si>
  <si>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</si>
  <si>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</si>
  <si>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</si>
  <si>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</si>
  <si>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</si>
  <si>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</si>
  <si>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</si>
  <si>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</si>
  <si>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</si>
  <si>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</si>
  <si>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</si>
  <si>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</si>
  <si>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</si>
  <si>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</si>
  <si>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</si>
  <si>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</si>
  <si>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</si>
  <si>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</si>
  <si>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</si>
  <si>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</si>
  <si>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</si>
  <si>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</si>
  <si>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</si>
  <si>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</si>
  <si>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</si>
  <si>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</si>
  <si>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</si>
  <si>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</si>
  <si>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</si>
  <si>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</si>
  <si>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</si>
  <si>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</si>
  <si>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</si>
  <si>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</si>
  <si>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</si>
  <si>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</si>
  <si>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</si>
  <si>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</si>
  <si>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</si>
  <si>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</si>
  <si>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</si>
  <si>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</si>
  <si>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</si>
  <si>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</si>
  <si>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</si>
  <si>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</si>
  <si>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</si>
  <si>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</si>
  <si>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</si>
  <si>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</si>
  <si>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</si>
  <si>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</si>
  <si>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</si>
  <si>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</si>
  <si>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</si>
  <si>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</si>
  <si>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</si>
  <si>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</si>
  <si>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</si>
  <si>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</si>
  <si>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</si>
  <si>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</si>
  <si>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</si>
  <si>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</si>
  <si>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</si>
  <si>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</si>
  <si>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</si>
  <si>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</si>
  <si>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</si>
  <si>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</si>
  <si>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</si>
  <si>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</si>
  <si>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</si>
  <si>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</si>
  <si>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</si>
  <si>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</si>
  <si>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</si>
  <si>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</si>
  <si>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</si>
  <si>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</si>
  <si>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</si>
  <si>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</si>
  <si>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</si>
  <si>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</si>
  <si>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</si>
  <si>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</si>
  <si>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</si>
  <si>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</si>
  <si>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</si>
  <si>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</si>
  <si>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</si>
  <si>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</si>
  <si>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</si>
  <si>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</si>
  <si>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</si>
  <si>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</si>
  <si>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</si>
  <si>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</si>
  <si>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</si>
  <si>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</si>
  <si>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</si>
  <si>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</si>
  <si>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</si>
  <si>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</si>
  <si>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</si>
  <si>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</si>
  <si>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</si>
  <si>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</si>
  <si>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</si>
  <si>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</si>
  <si>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</si>
  <si>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</si>
  <si>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</si>
  <si>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</si>
  <si>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</si>
  <si>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</si>
  <si>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</si>
  <si>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</si>
  <si>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</si>
  <si>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</si>
  <si>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</si>
  <si>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</si>
  <si>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</si>
  <si>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</si>
  <si>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</si>
  <si>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</si>
  <si>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</si>
  <si>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</si>
  <si>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</si>
  <si>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</si>
  <si>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</si>
  <si>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</si>
  <si>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</si>
  <si>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</si>
  <si>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</si>
  <si>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</si>
  <si>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</si>
  <si>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</si>
  <si>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</si>
  <si>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</si>
  <si>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</si>
  <si>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</si>
  <si>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</si>
  <si>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</si>
  <si>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</si>
  <si>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</si>
  <si>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</si>
  <si>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</si>
  <si>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</si>
  <si>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</si>
  <si>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</si>
  <si>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</si>
  <si>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</si>
  <si>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</si>
  <si>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</si>
  <si>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</si>
  <si>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</si>
  <si>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</si>
  <si>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</si>
  <si>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</si>
  <si>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</si>
  <si>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</si>
  <si>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</si>
  <si>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</si>
  <si>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</si>
  <si>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</si>
  <si>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</si>
  <si>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</si>
  <si>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</si>
  <si>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</si>
  <si>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</si>
  <si>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</si>
  <si>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</si>
  <si>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</si>
  <si>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</si>
  <si>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</si>
  <si>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</si>
  <si>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</si>
  <si>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</si>
  <si>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</si>
  <si>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</si>
  <si>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</si>
  <si>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</si>
  <si>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</si>
  <si>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</si>
  <si>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</si>
  <si>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</si>
  <si>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</si>
  <si>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</si>
  <si>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</si>
  <si>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</si>
  <si>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</si>
  <si>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</si>
  <si>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</si>
  <si>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</si>
  <si>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</si>
  <si>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</si>
  <si>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</si>
  <si>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</si>
  <si>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</si>
  <si>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</si>
  <si>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</si>
  <si>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</si>
  <si>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</si>
  <si>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</si>
  <si>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</si>
  <si>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</si>
  <si>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</si>
  <si>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</si>
  <si>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</si>
  <si>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</si>
  <si>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</si>
  <si>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</si>
  <si>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</si>
  <si>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</si>
  <si>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</si>
  <si>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</si>
  <si>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</si>
  <si>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</si>
  <si>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</si>
  <si>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</si>
  <si>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</si>
  <si>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</si>
  <si>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</si>
  <si>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</si>
  <si>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</si>
  <si>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</si>
  <si>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</si>
  <si>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</si>
  <si>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</si>
  <si>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</si>
  <si>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</si>
  <si>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</si>
  <si>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</si>
  <si>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</si>
  <si>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</si>
  <si>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</si>
  <si>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</si>
  <si>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</si>
  <si>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</si>
  <si>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</si>
  <si>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</si>
  <si>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</si>
  <si>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2023年一般公共预算县本级基本支出决算表</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</si>
  <si>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</si>
  <si>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</si>
  <si>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</si>
  <si>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</si>
  <si>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</si>
  <si>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</si>
  <si>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</si>
  <si>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</si>
  <si>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</si>
  <si>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</si>
  <si>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</si>
  <si>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</si>
  <si>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</si>
  <si>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</si>
  <si>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</si>
  <si>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</si>
  <si>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对事业单位经常性补助</t>
  </si>
  <si>
    <t xml:space="preserve">  工资福利支出</t>
  </si>
  <si>
    <t xml:space="preserve">  商品和服务支出</t>
  </si>
  <si>
    <t xml:space="preserve">  其他对事业单位补助</t>
  </si>
  <si>
    <t>对个人和家庭的补助</t>
  </si>
  <si>
    <t xml:space="preserve">  社会福利和救助</t>
  </si>
  <si>
    <t xml:space="preserve">  助学金</t>
  </si>
  <si>
    <t xml:space="preserve">  个人农业生产补贴</t>
  </si>
  <si>
    <t xml:space="preserve">  离退休费</t>
  </si>
  <si>
    <t xml:space="preserve">  其他对个人和家庭补助</t>
  </si>
  <si>
    <t>表6</t>
  </si>
  <si>
    <t>2023年对下税收返还和转移支付决算分项目表</t>
  </si>
  <si>
    <t>项       目</t>
  </si>
  <si>
    <t>合       计</t>
  </si>
  <si>
    <t>一、税收返还</t>
  </si>
  <si>
    <t xml:space="preserve"> 增值税和消费税返还</t>
  </si>
  <si>
    <t xml:space="preserve"> 所得税基数返还</t>
  </si>
  <si>
    <t xml:space="preserve"> 成品油税费改革税收返还</t>
  </si>
  <si>
    <t xml:space="preserve"> 增值税税收返还</t>
  </si>
  <si>
    <t xml:space="preserve"> 消费税税收返还</t>
  </si>
  <si>
    <t xml:space="preserve"> 增值税“五五分享”税收返还</t>
  </si>
  <si>
    <t xml:space="preserve"> 其他税收返还</t>
  </si>
  <si>
    <t>二、一般性转移支付</t>
  </si>
  <si>
    <t xml:space="preserve"> 体制补助</t>
  </si>
  <si>
    <t xml:space="preserve"> 均衡性转移支付</t>
  </si>
  <si>
    <t xml:space="preserve"> 县级基本财力保障机制奖补资金</t>
  </si>
  <si>
    <t xml:space="preserve"> 结算补助</t>
  </si>
  <si>
    <t xml:space="preserve"> 资源枯竭型城市转移支付</t>
  </si>
  <si>
    <t xml:space="preserve"> 企业事业单位划转</t>
  </si>
  <si>
    <t xml:space="preserve"> 成品油税费改革转移支付</t>
  </si>
  <si>
    <t xml:space="preserve"> 基层公检法司转移支付</t>
  </si>
  <si>
    <t xml:space="preserve"> 城乡义务教育转移支付</t>
  </si>
  <si>
    <t xml:space="preserve"> 基本养老金转移支付</t>
  </si>
  <si>
    <t xml:space="preserve"> 城乡居民医疗保险转移支付</t>
  </si>
  <si>
    <t xml:space="preserve"> 农村综合改革转移支付</t>
  </si>
  <si>
    <t xml:space="preserve"> 产粮(油)大县奖励资金</t>
  </si>
  <si>
    <t xml:space="preserve"> 重点生态功能区转移支付</t>
  </si>
  <si>
    <t xml:space="preserve"> 固定数额补助</t>
  </si>
  <si>
    <t xml:space="preserve"> 革命老区转移支付</t>
  </si>
  <si>
    <t xml:space="preserve"> 民族地区转移支付</t>
  </si>
  <si>
    <t xml:space="preserve"> 边疆地区转移支付</t>
  </si>
  <si>
    <t xml:space="preserve"> 贫困地区转移支付</t>
  </si>
  <si>
    <t xml:space="preserve"> 公共安全共同财政事权转移支付</t>
  </si>
  <si>
    <t xml:space="preserve"> 教育共同财政事权转移支付</t>
  </si>
  <si>
    <t xml:space="preserve"> 科学技术共同财政事权转移支付</t>
  </si>
  <si>
    <t xml:space="preserve"> 文化旅游体育与传媒共同财政事权转移支付</t>
  </si>
  <si>
    <t xml:space="preserve"> 社会保障与就业共同财政事权转移支付</t>
  </si>
  <si>
    <t xml:space="preserve"> 卫生健康共同财政事权转移支付</t>
  </si>
  <si>
    <t xml:space="preserve"> 节能环保共同财政事权转移支付</t>
  </si>
  <si>
    <t xml:space="preserve"> 农林水共同财政事权转移支付</t>
  </si>
  <si>
    <t xml:space="preserve"> 交通运输共同财政事权转移支付</t>
  </si>
  <si>
    <t xml:space="preserve"> 住房保障共同财政事权转移支付</t>
  </si>
  <si>
    <t xml:space="preserve"> 粮油物资储备共同财政事权转移支付</t>
  </si>
  <si>
    <t xml:space="preserve"> 其他共同财政事权转移支付</t>
  </si>
  <si>
    <t xml:space="preserve"> 其他一般性转移支付</t>
  </si>
  <si>
    <t>三、专项转移支付</t>
  </si>
  <si>
    <t xml:space="preserve">    一般公共服务</t>
  </si>
  <si>
    <t xml:space="preserve">    外交</t>
  </si>
  <si>
    <t xml:space="preserve">    国防</t>
  </si>
  <si>
    <t xml:space="preserve">    公共安全</t>
  </si>
  <si>
    <t xml:space="preserve">    教育</t>
  </si>
  <si>
    <t xml:space="preserve">  科学技术</t>
  </si>
  <si>
    <t xml:space="preserve">  社会保障和就业</t>
  </si>
  <si>
    <t xml:space="preserve">  卫生健康支出</t>
  </si>
  <si>
    <t xml:space="preserve">  城乡社区</t>
  </si>
  <si>
    <t xml:space="preserve">  农林水</t>
  </si>
  <si>
    <t xml:space="preserve">  资源勘探信息等</t>
  </si>
  <si>
    <t xml:space="preserve">  商业服务业等</t>
  </si>
  <si>
    <t xml:space="preserve">  金融</t>
  </si>
  <si>
    <t xml:space="preserve">  自然资源海洋气象等</t>
  </si>
  <si>
    <t xml:space="preserve">  粮油物资储备</t>
  </si>
  <si>
    <t xml:space="preserve">  灾害防治及应急管理</t>
  </si>
  <si>
    <t>其他支出</t>
  </si>
  <si>
    <t>注：由于我县各乡镇经济薄弱，财源匮乏，没有设立金库的经济基础，我县对乡镇财政管理执行的是一个部门预算管理体制，没有对其有税收返还、转移支付资金安排，所以本表数据为空。</t>
  </si>
  <si>
    <t>表7</t>
  </si>
  <si>
    <t>2023年对下税收返还和转移支付决算分地区表</t>
  </si>
  <si>
    <t>地  区</t>
  </si>
  <si>
    <t>税收返还</t>
  </si>
  <si>
    <t>一般性转移支付</t>
  </si>
  <si>
    <t>专项转移支付</t>
  </si>
  <si>
    <t>……</t>
  </si>
  <si>
    <t>表8</t>
  </si>
  <si>
    <t>2023年地方政府一般债务限额、余额情况表</t>
  </si>
  <si>
    <t>地区</t>
  </si>
  <si>
    <t>政府一般债务余额</t>
  </si>
  <si>
    <t>政府一般债务限额</t>
  </si>
  <si>
    <t>绥宁县</t>
  </si>
  <si>
    <t>县本级</t>
  </si>
  <si>
    <t>表9</t>
  </si>
  <si>
    <t>2023年全县政府性基金收入决算表</t>
  </si>
  <si>
    <t>一、本年收入</t>
  </si>
  <si>
    <t>三、地方政府专项债务转贷收入</t>
  </si>
  <si>
    <t>1、置换专项债券收入</t>
  </si>
  <si>
    <t>2、新增专项债券收入</t>
  </si>
  <si>
    <t>四、待偿债置换专项债券上年结余</t>
  </si>
  <si>
    <t>五、上年结余</t>
  </si>
  <si>
    <t>六、调入资金</t>
  </si>
  <si>
    <t>表10</t>
  </si>
  <si>
    <t>2023年县本级政府性基金收入决算表</t>
  </si>
  <si>
    <t>决算数</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</si>
  <si>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</si>
  <si>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</si>
  <si>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</si>
  <si>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</si>
  <si>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</si>
  <si>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</si>
  <si>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</si>
  <si>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</si>
  <si>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</si>
  <si>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</si>
  <si>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</si>
  <si>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</si>
  <si>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</si>
  <si>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</si>
  <si>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</si>
  <si>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</si>
  <si>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</si>
  <si>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</si>
  <si>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</si>
  <si>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</si>
  <si>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</si>
  <si>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</si>
  <si>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</si>
  <si>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</si>
  <si>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</si>
  <si>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</si>
  <si>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</si>
  <si>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</si>
  <si>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</si>
  <si>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</si>
  <si>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</si>
  <si>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</si>
  <si>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</si>
  <si>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</si>
  <si>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</si>
  <si>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</si>
  <si>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</si>
  <si>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</si>
  <si>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</si>
  <si>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</si>
  <si>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</si>
  <si>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</si>
  <si>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</si>
  <si>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</si>
  <si>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</si>
  <si>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</si>
  <si>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</si>
  <si>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</si>
  <si>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</si>
  <si>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</si>
  <si>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</si>
  <si>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</si>
  <si>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</si>
  <si>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</si>
  <si>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</si>
  <si>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</si>
  <si>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</si>
  <si>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</si>
  <si>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</si>
  <si>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</si>
  <si>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</si>
  <si>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</si>
  <si>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</si>
  <si>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</si>
  <si>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</si>
  <si>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</si>
  <si>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</si>
  <si>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</si>
  <si>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</si>
  <si>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</si>
  <si>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表11</t>
  </si>
  <si>
    <t>2023年全县政府性基金支出决算表</t>
  </si>
  <si>
    <t xml:space="preserve">预算数 </t>
  </si>
  <si>
    <t>一、本年支出</t>
  </si>
  <si>
    <t>二、上解支出</t>
  </si>
  <si>
    <t>三、调出资金</t>
  </si>
  <si>
    <t>四、地方政府专项债务还本支出</t>
  </si>
  <si>
    <t>五、待偿债置换专项债券结余</t>
  </si>
  <si>
    <t>表12</t>
  </si>
  <si>
    <t>2023年县本级政府性基金支出决算表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</si>
  <si>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</si>
  <si>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</si>
  <si>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</si>
  <si>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</si>
  <si>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</si>
  <si>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</si>
  <si>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</si>
  <si>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</si>
  <si>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</si>
  <si>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</si>
  <si>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</si>
  <si>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</si>
  <si>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</si>
  <si>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</si>
  <si>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</si>
  <si>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</si>
  <si>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</si>
  <si>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</si>
  <si>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</si>
  <si>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</si>
  <si>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</si>
  <si>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</si>
  <si>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</si>
  <si>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</si>
  <si>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</si>
  <si>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</si>
  <si>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</si>
  <si>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</si>
  <si>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</si>
  <si>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</si>
  <si>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</si>
  <si>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</si>
  <si>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</si>
  <si>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</si>
  <si>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</si>
  <si>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</si>
  <si>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</si>
  <si>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</si>
  <si>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</si>
  <si>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</si>
  <si>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</si>
  <si>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</si>
  <si>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</si>
  <si>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</si>
  <si>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</si>
  <si>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</si>
  <si>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</si>
  <si>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</si>
  <si>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</si>
  <si>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</si>
  <si>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</si>
  <si>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</si>
  <si>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</si>
  <si>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</si>
  <si>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</si>
  <si>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</si>
  <si>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</si>
  <si>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</si>
  <si>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</si>
  <si>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</si>
  <si>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</si>
  <si>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</si>
  <si>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</si>
  <si>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</si>
  <si>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</si>
  <si>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</si>
  <si>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</si>
  <si>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</si>
  <si>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</si>
  <si>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</si>
  <si>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</si>
  <si>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</si>
  <si>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</si>
  <si>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</si>
  <si>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</si>
  <si>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</si>
  <si>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</si>
  <si>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</si>
  <si>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</si>
  <si>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</si>
  <si>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</si>
  <si>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</si>
  <si>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</si>
  <si>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</si>
  <si>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</si>
  <si>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</si>
  <si>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</si>
  <si>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</si>
  <si>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</si>
  <si>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</si>
  <si>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</si>
  <si>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</si>
  <si>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</si>
  <si>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</si>
  <si>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</si>
  <si>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</si>
  <si>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</si>
  <si>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</si>
  <si>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</si>
  <si>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</si>
  <si>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</si>
  <si>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</si>
  <si>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</si>
  <si>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</si>
  <si>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</si>
  <si>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</si>
  <si>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</si>
  <si>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</si>
  <si>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</si>
  <si>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</si>
  <si>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</si>
  <si>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</si>
  <si>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</si>
  <si>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</si>
  <si>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</si>
  <si>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</si>
  <si>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</si>
  <si>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</si>
  <si>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</si>
  <si>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</si>
  <si>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</si>
  <si>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</si>
  <si>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</si>
  <si>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</si>
  <si>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</si>
  <si>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</si>
  <si>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</si>
  <si>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</si>
  <si>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</si>
  <si>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</si>
  <si>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</si>
  <si>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</si>
  <si>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</si>
  <si>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</si>
  <si>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</si>
  <si>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</si>
  <si>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</si>
  <si>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</si>
  <si>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</si>
  <si>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</si>
  <si>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</si>
  <si>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</si>
  <si>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</si>
  <si>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</si>
  <si>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</si>
  <si>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</si>
  <si>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</si>
  <si>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</si>
  <si>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</si>
  <si>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</si>
  <si>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</si>
  <si>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</si>
  <si>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</si>
  <si>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</si>
  <si>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</si>
  <si>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</si>
  <si>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</si>
  <si>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</si>
  <si>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</si>
  <si>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</si>
  <si>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</si>
  <si>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</si>
  <si>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</si>
  <si>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</si>
  <si>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</si>
  <si>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</si>
  <si>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</si>
  <si>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</si>
  <si>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</si>
  <si>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</si>
  <si>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</si>
  <si>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</si>
  <si>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</si>
  <si>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</si>
  <si>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</si>
  <si>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</si>
  <si>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</si>
  <si>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</si>
  <si>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</si>
  <si>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</si>
  <si>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</si>
  <si>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</si>
  <si>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</si>
  <si>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</si>
  <si>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</si>
  <si>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</si>
  <si>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</si>
  <si>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</si>
  <si>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</si>
  <si>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</si>
  <si>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</si>
  <si>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</si>
  <si>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</si>
  <si>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</si>
  <si>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</si>
  <si>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</si>
  <si>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</si>
  <si>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</si>
  <si>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</si>
  <si>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</si>
  <si>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</si>
  <si>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</si>
  <si>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</si>
  <si>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</si>
  <si>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</si>
  <si>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</si>
  <si>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</si>
  <si>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</si>
  <si>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</si>
  <si>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</si>
  <si>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</si>
  <si>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表13</t>
  </si>
  <si>
    <t>2022年政府性基金对下转移支付决算分项目表</t>
  </si>
  <si>
    <r>
      <rPr>
        <b/>
        <sz val="10"/>
        <rFont val="宋体"/>
        <charset val="134"/>
      </rPr>
      <t>项</t>
    </r>
    <r>
      <rPr>
        <b/>
        <sz val="10"/>
        <rFont val="宋体"/>
        <charset val="134"/>
      </rPr>
      <t xml:space="preserve">        </t>
    </r>
    <r>
      <rPr>
        <b/>
        <sz val="10"/>
        <rFont val="宋体"/>
        <charset val="134"/>
      </rPr>
      <t>目</t>
    </r>
  </si>
  <si>
    <t>一、科学技术支出</t>
  </si>
  <si>
    <t>二、文化旅游体育与传媒支出</t>
  </si>
  <si>
    <t>三、社会保障和就业支出</t>
  </si>
  <si>
    <t>四、节能环保支出</t>
  </si>
  <si>
    <t>五、城乡社区支出</t>
  </si>
  <si>
    <t>六、农林水支出</t>
  </si>
  <si>
    <t>七、交通运输支出</t>
  </si>
  <si>
    <t>八、资源勘探信息等支出</t>
  </si>
  <si>
    <t>九、金融支出</t>
  </si>
  <si>
    <t>十、其他支出</t>
  </si>
  <si>
    <t>十一、债务付息支出</t>
  </si>
  <si>
    <t>十二、债务发行费用支出</t>
  </si>
  <si>
    <t>十三、抗疫特别国债安排的支出</t>
  </si>
  <si>
    <t>0</t>
  </si>
  <si>
    <t>由于我县各乡镇经济薄弱，财源匮乏，没有设立金库的经济基础，我县对乡镇财政管理执行的是一个部门预算管理体制，对其没有税收返还、转移支付资金安排，所以本表数据为空。</t>
  </si>
  <si>
    <t>表14</t>
  </si>
  <si>
    <t>2023年政府性基金对下转移支付决算分地区表</t>
  </si>
  <si>
    <t>表15</t>
  </si>
  <si>
    <t>2023年地方政府专项债务限额、余额情况表</t>
  </si>
  <si>
    <t>政府专项债务余额</t>
  </si>
  <si>
    <t>政府专项债务限额</t>
  </si>
  <si>
    <t>表16</t>
  </si>
  <si>
    <t>2023年全县国有资本经营收入决算表</t>
  </si>
  <si>
    <t>1、利润收入</t>
  </si>
  <si>
    <t>2、股利、股息收入</t>
  </si>
  <si>
    <t>3、产权转让收入</t>
  </si>
  <si>
    <t>4、清算收入</t>
  </si>
  <si>
    <t>5、其他国有资本经营预算收入</t>
  </si>
  <si>
    <t>三、上年结余</t>
  </si>
  <si>
    <t>表17</t>
  </si>
  <si>
    <t>2023年县本级国有资本经营收入决算表</t>
  </si>
  <si>
    <t>国有资本经营收入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</si>
  <si>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</si>
  <si>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</si>
  <si>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</si>
  <si>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</si>
  <si>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</si>
  <si>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</si>
  <si>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</si>
  <si>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</si>
  <si>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</si>
  <si>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</si>
  <si>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</si>
  <si>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</si>
  <si>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</si>
  <si>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</si>
  <si>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</si>
  <si>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</si>
  <si>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</si>
  <si>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</si>
  <si>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</si>
  <si>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</si>
  <si>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</si>
  <si>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</si>
  <si>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</si>
  <si>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</si>
  <si>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</si>
  <si>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</si>
  <si>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</si>
  <si>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</si>
  <si>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</si>
  <si>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</si>
  <si>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</si>
  <si>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</si>
  <si>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</si>
  <si>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</si>
  <si>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</si>
  <si>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</si>
  <si>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</si>
  <si>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</si>
  <si>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</si>
  <si>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</si>
  <si>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</si>
  <si>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</si>
  <si>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</si>
  <si>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</si>
  <si>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</si>
  <si>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</si>
  <si>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</si>
  <si>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</si>
  <si>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表18</t>
  </si>
  <si>
    <t>2023年全县国有资本经营支出决算表</t>
  </si>
  <si>
    <t>四、结转下年</t>
  </si>
  <si>
    <t>表19</t>
  </si>
  <si>
    <t>2023年县本级国有资本经营支出决算表</t>
  </si>
  <si>
    <t xml:space="preserve">    国有资本经营预算补充社保基金支出</t>
  </si>
  <si>
    <t>国有资本经营预算支出</t>
  </si>
  <si>
    <t>11</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</si>
  <si>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</si>
  <si>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</si>
  <si>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</si>
  <si>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</si>
  <si>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</si>
  <si>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</si>
  <si>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</si>
  <si>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</si>
  <si>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</si>
  <si>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</si>
  <si>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</si>
  <si>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</si>
  <si>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</si>
  <si>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</si>
  <si>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</si>
  <si>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</si>
  <si>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</si>
  <si>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</si>
  <si>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</si>
  <si>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国有企业政策性补贴(款)</t>
  </si>
  <si>
    <t xml:space="preserve">    国有企业政策性补贴(项)</t>
  </si>
  <si>
    <t xml:space="preserve">  金融国有资本经营预算支出</t>
  </si>
  <si>
    <t xml:space="preserve">    资本性支出</t>
  </si>
  <si>
    <t xml:space="preserve">    改革性支出</t>
  </si>
  <si>
    <t xml:space="preserve">    其他金融国有资本经营预算支出</t>
  </si>
  <si>
    <t xml:space="preserve">  其他国有资本经营预算支出(款)</t>
  </si>
  <si>
    <t xml:space="preserve">    其他国有资本经营预算支出(项)</t>
  </si>
  <si>
    <t>表20</t>
  </si>
  <si>
    <t>2023年国有资本经营预算对下转移支付决算分项目表</t>
  </si>
  <si>
    <t>表21</t>
  </si>
  <si>
    <t>2023年国有资本经营预算对下转移支付决算分地区表</t>
  </si>
  <si>
    <t>表22</t>
  </si>
  <si>
    <t>2023年全县社会保险基金收入决算表</t>
  </si>
  <si>
    <t xml:space="preserve">    城乡居民基本养老保险基金</t>
  </si>
  <si>
    <t xml:space="preserve">        保险费收入</t>
  </si>
  <si>
    <t xml:space="preserve">      　财政补贴收入</t>
  </si>
  <si>
    <t xml:space="preserve">      　利息收入</t>
  </si>
  <si>
    <t xml:space="preserve">    　  委托投资收益</t>
  </si>
  <si>
    <t xml:space="preserve">        转移收入</t>
  </si>
  <si>
    <t xml:space="preserve">        其他收入</t>
  </si>
  <si>
    <t xml:space="preserve">        中央调剂资金收入</t>
  </si>
  <si>
    <t xml:space="preserve">    机关事业单位养老保险基金</t>
  </si>
  <si>
    <t>二、上年结余</t>
  </si>
  <si>
    <t>表23</t>
  </si>
  <si>
    <t>2023年县本级社会保险基金收入决算表</t>
  </si>
  <si>
    <t>表24</t>
  </si>
  <si>
    <t>2023年全县社会保险基金支出决算表</t>
  </si>
  <si>
    <t xml:space="preserve">       城乡居民基本养老保险基金支出</t>
  </si>
  <si>
    <t xml:space="preserve">       转移支出</t>
  </si>
  <si>
    <t xml:space="preserve">       其他支出</t>
  </si>
  <si>
    <t xml:space="preserve">       中央调剂资金支出</t>
  </si>
  <si>
    <t xml:space="preserve">       机关事业单位养老保险基金支出</t>
  </si>
  <si>
    <t>二、年末滚存结余</t>
  </si>
  <si>
    <t>表25</t>
  </si>
  <si>
    <t>2023年县本级社会保险基金支出决算表</t>
  </si>
  <si>
    <t>表26</t>
  </si>
  <si>
    <t>2023年地方政府债务限额、余额决算表</t>
  </si>
  <si>
    <t>政府债务余额情况</t>
  </si>
  <si>
    <t>政府债务限额情况</t>
  </si>
  <si>
    <t>一般债务</t>
  </si>
  <si>
    <t>专项债务</t>
  </si>
  <si>
    <t>余额</t>
  </si>
  <si>
    <t>占比%</t>
  </si>
  <si>
    <t>表27</t>
  </si>
  <si>
    <t>2023年地方政府债务发行及还本付息情况表</t>
  </si>
  <si>
    <t>一、2022年末地方政府债务余额</t>
  </si>
  <si>
    <t xml:space="preserve">  一般债务</t>
  </si>
  <si>
    <t xml:space="preserve">  专项债务</t>
  </si>
  <si>
    <t>二、2022年地方政府债务限额</t>
  </si>
  <si>
    <t>三、2023年地方政府债务发行决算数</t>
  </si>
  <si>
    <t xml:space="preserve">  新增一般债券</t>
  </si>
  <si>
    <t xml:space="preserve">  再融资一般债券</t>
  </si>
  <si>
    <t xml:space="preserve">  新增专项债券</t>
  </si>
  <si>
    <t xml:space="preserve">  再融资专项债券</t>
  </si>
  <si>
    <t>四、2023年地方政府债务还本决算数</t>
  </si>
  <si>
    <t>五、2023年地方政府债务付息决算数</t>
  </si>
  <si>
    <t>六、2023年末地方政府债务余额决算数</t>
  </si>
  <si>
    <t>六、2023年地方政府债务限额</t>
  </si>
  <si>
    <t>表28</t>
  </si>
  <si>
    <t>2023年新增债券资金安排情况表</t>
  </si>
  <si>
    <t>债券规模</t>
  </si>
  <si>
    <t>一、一般债券</t>
  </si>
  <si>
    <t>绥宁县综合档案馆</t>
  </si>
  <si>
    <t>县委党校新校区（全市党员干部教育培训实践基地）</t>
  </si>
  <si>
    <t>绥宁县长坪路工程二期</t>
  </si>
  <si>
    <t>绥宁县建筑垃圾消纳场改造项目</t>
  </si>
  <si>
    <t>绥宁县垃圾场防渗提质改造及雨污分流项目</t>
  </si>
  <si>
    <t>绥宁县民兵训练基地建设</t>
  </si>
  <si>
    <t>湖南绥宁花园阁国家湿地公园创4A景区项目</t>
  </si>
  <si>
    <t>消防二站建设</t>
  </si>
  <si>
    <t>农村水利基础设施建设项目</t>
  </si>
  <si>
    <t>“城市更新”县城基础设施建设</t>
  </si>
  <si>
    <t>绥宁县古龙岩公路提质改造</t>
  </si>
  <si>
    <t>黄桑兰家至上堡公路</t>
  </si>
  <si>
    <t>疫情防控能力提升建设</t>
  </si>
  <si>
    <t>全县零星项目建设</t>
  </si>
  <si>
    <t>二、专项债券</t>
  </si>
  <si>
    <t>产业开发区基础设施建设项目</t>
  </si>
  <si>
    <t>绥宁县公办幼儿园（一期）建设项目</t>
  </si>
  <si>
    <t>县城污水管网改扩建</t>
  </si>
  <si>
    <t>绥宁县湘商产业园三期工程项目</t>
  </si>
  <si>
    <t>绥宁县技工学校（技工集训基地）建设项目</t>
  </si>
  <si>
    <t>绥宁县花园阁及周边古城镇景区旅游基础设施建设项目</t>
  </si>
  <si>
    <t>绥宁县莳竹河区域生态环境系统整治项目</t>
  </si>
  <si>
    <t>绥宁县农贸市场建设项目</t>
  </si>
  <si>
    <t>绥宁县粮食和物资储备中心项目</t>
  </si>
  <si>
    <t>绥宁县湘商产业园仓储物流建设项目</t>
  </si>
  <si>
    <t>绥宁县老年养护中心二期建设项目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</si>
</sst>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6">
    <numFmt numFmtId="24" formatCode="\$#,##0_);[Red]\(\$#,##0\)"/>
    <numFmt numFmtId="25" formatCode="\$#,##0.00_);\(\$#,##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 #,##0.00_-;_-* &quot;-&quot;??_-;_-@_-"/>
    <numFmt numFmtId="177" formatCode="0.0%;\(0.0%\)"/>
    <numFmt numFmtId="178" formatCode="_-* #,##0_-;\-* #,##0_-;_-* &quot;-&quot;_-;_-@_-"/>
    <numFmt numFmtId="179" formatCode="\$#,##0;\(\$#,##0\)"/>
    <numFmt numFmtId="180" formatCode="0.0"/>
    <numFmt numFmtId="181" formatCode="&quot;\&quot;#,##0.00;[Red]&quot;\&quot;\-#,##0.00"/>
    <numFmt numFmtId="182" formatCode="&quot;$&quot;#,##0;[Red]&quot;$&quot;&quot;$&quot;&quot;$&quot;&quot;$&quot;&quot;$&quot;&quot;$&quot;&quot;$&quot;\-#,##0"/>
    <numFmt numFmtId="183" formatCode="0.00_);[Red]\(0.00\)"/>
    <numFmt numFmtId="184" formatCode="#,##0;[Red]\(#,##0\)"/>
    <numFmt numFmtId="185" formatCode="_-&quot;$&quot;* #,##0_-;\-&quot;$&quot;* #,##0_-;_-&quot;$&quot;* &quot;-&quot;_-;_-@_-"/>
    <numFmt numFmtId="186" formatCode="[Red]0.0%;[Red]\(0.0%\)"/>
    <numFmt numFmtId="187" formatCode="\(#,##0\)\ "/>
    <numFmt numFmtId="188" formatCode="#,##0.00&quot;￥&quot;;\-#,##0.00&quot;￥&quot;"/>
    <numFmt numFmtId="189" formatCode="#,##0;\-#,##0;&quot;-&quot;"/>
    <numFmt numFmtId="190" formatCode="_-#,##0_-;\(#,##0\);_-\ \ &quot;-&quot;_-;_-@_-"/>
    <numFmt numFmtId="191" formatCode="_-#,##0.00_-;\(#,##0.00\);_-\ \ &quot;-&quot;_-;_-@_-"/>
    <numFmt numFmtId="192" formatCode="mmm/dd/yyyy;_-\ &quot;N/A&quot;_-;_-\ &quot;-&quot;_-"/>
    <numFmt numFmtId="193" formatCode="mmm/yyyy;_-\ &quot;N/A&quot;_-;_-\ &quot;-&quot;_-"/>
    <numFmt numFmtId="194" formatCode="_-#,##0%_-;\(#,##0%\);_-\ &quot;-&quot;_-"/>
    <numFmt numFmtId="195" formatCode="_-#,###,_-;\(#,###,\);_-\ \ &quot;-&quot;_-;_-@_-"/>
    <numFmt numFmtId="196" formatCode="_-#,###.00,_-;\(#,###.00,\);_-\ \ &quot;-&quot;_-;_-@_-"/>
    <numFmt numFmtId="197" formatCode="_-#0&quot;.&quot;0,_-;\(#0&quot;.&quot;0,\);_-\ \ &quot;-&quot;_-;_-@_-"/>
    <numFmt numFmtId="198" formatCode="_-#0&quot;.&quot;0000_-;\(#0&quot;.&quot;0000\);_-\ \ &quot;-&quot;_-;_-@_-"/>
    <numFmt numFmtId="199" formatCode="_-* #,##0.0000000000_-;\-* #,##0.0000000000_-;_-* &quot;-&quot;??_-;_-@_-"/>
    <numFmt numFmtId="200" formatCode="0.0%"/>
    <numFmt numFmtId="201" formatCode="#,##0.000000"/>
    <numFmt numFmtId="202" formatCode="[Blue]#,##0_);[Blue]\(#,##0\)"/>
    <numFmt numFmtId="203" formatCode="#,##0_);[Blue]\(#,##0\)"/>
    <numFmt numFmtId="204" formatCode="_(&quot;$&quot;* #,##0.00_);_(&quot;$&quot;* \(#,##0.00\);_(&quot;$&quot;* &quot;-&quot;??_);_(@_)"/>
    <numFmt numFmtId="205" formatCode="\$#,##0.00;\(\$#,##0.00\)"/>
    <numFmt numFmtId="206" formatCode="_-&quot;$&quot;* #,##0.00_-;\-&quot;$&quot;* #,##0.00_-;_-&quot;$&quot;* &quot;-&quot;??_-;_-@_-"/>
    <numFmt numFmtId="207" formatCode="#,##0;\(#,##0\)"/>
    <numFmt numFmtId="208" formatCode="#,##0.0_);\(#,##0.0\)"/>
    <numFmt numFmtId="209" formatCode="_-* #,##0.00&quot;$&quot;_-;\-* #,##0.00&quot;$&quot;_-;_-* &quot;-&quot;??&quot;$&quot;_-;_-@_-"/>
    <numFmt numFmtId="210" formatCode="[Blue]0.0%;[Blue]\(0.0%\)"/>
    <numFmt numFmtId="211" formatCode="&quot;$&quot;#,##0.00_);[Red]\(&quot;$&quot;#,##0.00\)"/>
    <numFmt numFmtId="212" formatCode="_(* #,##0.0,_);_(* \(#,##0.0,\);_(* &quot;-&quot;_);_(@_)"/>
    <numFmt numFmtId="213" formatCode="_-* #,##0\ _k_r_-;\-* #,##0\ _k_r_-;_-* &quot;-&quot;\ _k_r_-;_-@_-"/>
    <numFmt numFmtId="214" formatCode="yyyy&quot;年&quot;m&quot;月&quot;d&quot;日&quot;;@"/>
    <numFmt numFmtId="215" formatCode="&quot;$&quot;#,##0_);\(&quot;$&quot;#,##0\)"/>
    <numFmt numFmtId="216" formatCode="&quot;$&quot;#,##0.00_);\(&quot;$&quot;#,##0.00\)"/>
    <numFmt numFmtId="217" formatCode="_(&quot;$&quot;* #,##0_);_(&quot;$&quot;* \(#,##0\);_(&quot;$&quot;* &quot;-&quot;_);_(@_)"/>
    <numFmt numFmtId="218" formatCode="&quot;\&quot;#,##0;&quot;\&quot;\-#,##0"/>
    <numFmt numFmtId="219" formatCode="_([$€-2]* #,##0.00_);_([$€-2]* \(#,##0.00\);_([$€-2]* &quot;-&quot;??_)"/>
    <numFmt numFmtId="220" formatCode="_-&quot;$&quot;\ * #,##0_-;_-&quot;$&quot;\ * #,##0\-;_-&quot;$&quot;\ * &quot;-&quot;_-;_-@_-"/>
    <numFmt numFmtId="221" formatCode="_-* #,##0.00&quot;￥&quot;_-;\-* #,##0.00&quot;￥&quot;_-;_-* &quot;-&quot;??&quot;￥&quot;_-;_-@_-"/>
    <numFmt numFmtId="222" formatCode="0.000%"/>
    <numFmt numFmtId="223" formatCode="&quot;$&quot;#,##0_);[Red]\(&quot;$&quot;#,##0\)"/>
    <numFmt numFmtId="224" formatCode="_-* #,##0&quot;￥&quot;_-;\-* #,##0&quot;￥&quot;_-;_-* &quot;-&quot;&quot;￥&quot;_-;_-@_-"/>
    <numFmt numFmtId="225" formatCode="&quot;$&quot;\ #,##0.00_-;[Red]&quot;$&quot;\ #,##0.00\-"/>
    <numFmt numFmtId="226" formatCode="0%;\(0%\)"/>
    <numFmt numFmtId="227" formatCode="#\ ??/??"/>
    <numFmt numFmtId="228" formatCode="&quot;$&quot;#,##0;\-&quot;$&quot;#,##0"/>
    <numFmt numFmtId="229" formatCode="#,##0.00&quot;￥&quot;;[Red]\-#,##0.00&quot;￥&quot;"/>
    <numFmt numFmtId="230" formatCode="\ \ @"/>
    <numFmt numFmtId="231" formatCode="#,##0_);\(#,##0_)"/>
    <numFmt numFmtId="232" formatCode="_-* #,##0.00\ _k_r_-;\-* #,##0.00\ _k_r_-;_-* &quot;-&quot;??\ _k_r_-;_-@_-"/>
    <numFmt numFmtId="233" formatCode="&quot;綅&quot;\t#,##0_);[Red]\(&quot;綅&quot;\t#,##0\)"/>
    <numFmt numFmtId="234" formatCode="&quot;?\t#,##0_);[Red]\(&quot;&quot;?&quot;\t#,##0\)"/>
    <numFmt numFmtId="235" formatCode="0_ "/>
    <numFmt numFmtId="236" formatCode="_-* #,##0_$_-;\-* #,##0_$_-;_-* &quot;-&quot;_$_-;_-@_-"/>
    <numFmt numFmtId="237" formatCode="0;_琀"/>
    <numFmt numFmtId="238" formatCode="0.00_ "/>
    <numFmt numFmtId="239" formatCode="_-* #,##0.00_$_-;\-* #,##0.00_$_-;_-* &quot;-&quot;??_$_-;_-@_-"/>
    <numFmt numFmtId="240" formatCode="_-* #,##0&quot;$&quot;_-;\-* #,##0&quot;$&quot;_-;_-* &quot;-&quot;&quot;$&quot;_-;_-@_-"/>
    <numFmt numFmtId="241" formatCode="* #,##0;* \-#,##0;* &quot;-&quot;;@"/>
    <numFmt numFmtId="242" formatCode="yy\.mm\.dd"/>
    <numFmt numFmtId="243"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244" formatCode="_ &quot;\&quot;* #,##0_ ;_ &quot;\&quot;* \-#,##0_ ;_ &quot;\&quot;* &quot;-&quot;_ ;_ @_ "/>
    <numFmt numFmtId="245" formatCode="_ &quot;\&quot;* #,##0.00_ ;_ &quot;\&quot;* \-#,##0.00_ ;_ &quot;\&quot;* &quot;-&quot;??_ ;_ @_ "/>
  </numFmts>
  <fonts count="182">
    <font>
      <sz val="11"/>
      <color theme="1"/>
      <name val="宋体"/>
      <charset val="134"/>
      <scheme val="minor"/>
    </font>
    <font>
      <sz val="18"/>
      <color theme="1"/>
      <name val="黑体"/>
      <charset val="134"/>
    </font>
    <font>
      <sz val="10"/>
      <color theme="1"/>
      <name val="宋体"/>
      <charset val="134"/>
      <scheme val="minor"/>
    </font>
    <font>
      <b/>
      <sz val="10"/>
      <color theme="1"/>
      <name val="宋体"/>
      <charset val="134"/>
      <scheme val="minor"/>
    </font>
    <font>
      <b/>
      <sz val="10"/>
      <color theme="1"/>
      <name val="宋体"/>
      <charset val="134"/>
    </font>
    <font>
      <sz val="10"/>
      <color rgb="FF333333"/>
      <name val="宋体"/>
      <charset val="134"/>
    </font>
    <font>
      <sz val="10"/>
      <color theme="1"/>
      <name val="宋体"/>
      <charset val="134"/>
    </font>
    <font>
      <sz val="16"/>
      <color theme="1"/>
      <name val="黑体"/>
      <charset val="134"/>
    </font>
    <font>
      <sz val="11"/>
      <color theme="1"/>
      <name val="宋体"/>
      <charset val="134"/>
    </font>
    <font>
      <b/>
      <sz val="11"/>
      <color theme="1"/>
      <name val="宋体"/>
      <charset val="134"/>
      <scheme val="minor"/>
    </font>
    <font>
      <sz val="12"/>
      <name val="宋体"/>
      <charset val="134"/>
    </font>
    <font>
      <b/>
      <sz val="20"/>
      <name val="宋体"/>
      <charset val="134"/>
    </font>
    <font>
      <sz val="11"/>
      <name val="宋体"/>
      <charset val="134"/>
    </font>
    <font>
      <sz val="12"/>
      <name val="SimSun"/>
      <charset val="134"/>
    </font>
    <font>
      <sz val="18"/>
      <color indexed="8"/>
      <name val="黑体"/>
      <charset val="134"/>
    </font>
    <font>
      <sz val="10"/>
      <color indexed="8"/>
      <name val="宋体"/>
      <charset val="134"/>
    </font>
    <font>
      <sz val="10"/>
      <name val="宋体"/>
      <charset val="134"/>
    </font>
    <font>
      <b/>
      <sz val="10"/>
      <name val="宋体"/>
      <charset val="134"/>
    </font>
    <font>
      <sz val="18"/>
      <name val="黑体"/>
      <charset val="134"/>
    </font>
    <font>
      <b/>
      <sz val="10"/>
      <name val="黑体"/>
      <charset val="134"/>
    </font>
    <font>
      <sz val="11"/>
      <name val="宋体"/>
      <charset val="134"/>
      <scheme val="minor"/>
    </font>
    <font>
      <b/>
      <sz val="10"/>
      <name val="宋体"/>
      <charset val="134"/>
      <scheme val="minor"/>
    </font>
    <font>
      <b/>
      <sz val="10"/>
      <color rgb="FFFF0000"/>
      <name val="宋体"/>
      <charset val="134"/>
      <scheme val="minor"/>
    </font>
    <font>
      <sz val="10"/>
      <name val="宋体"/>
      <charset val="134"/>
      <scheme val="minor"/>
    </font>
    <font>
      <sz val="10"/>
      <color rgb="FFFF0000"/>
      <name val="宋体"/>
      <charset val="134"/>
      <scheme val="minor"/>
    </font>
    <font>
      <b/>
      <sz val="11"/>
      <name val="宋体"/>
      <charset val="134"/>
    </font>
    <font>
      <b/>
      <sz val="16"/>
      <color theme="1"/>
      <name val="宋体"/>
      <charset val="134"/>
      <scheme val="minor"/>
    </font>
    <font>
      <sz val="16"/>
      <color theme="1"/>
      <name val="宋体"/>
      <charset val="134"/>
      <scheme val="minor"/>
    </font>
    <font>
      <b/>
      <sz val="36"/>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20"/>
      <name val="宋体"/>
      <charset val="134"/>
    </font>
    <font>
      <sz val="11"/>
      <color indexed="20"/>
      <name val="宋体"/>
      <charset val="134"/>
    </font>
    <font>
      <sz val="11"/>
      <color indexed="8"/>
      <name val="宋体"/>
      <charset val="134"/>
    </font>
    <font>
      <sz val="11"/>
      <color indexed="9"/>
      <name val="宋体"/>
      <charset val="134"/>
    </font>
    <font>
      <sz val="12"/>
      <color indexed="9"/>
      <name val="宋体"/>
      <charset val="134"/>
    </font>
    <font>
      <sz val="11"/>
      <color indexed="17"/>
      <name val="宋体"/>
      <charset val="134"/>
    </font>
    <font>
      <sz val="10"/>
      <name val="Arial"/>
      <charset val="134"/>
    </font>
    <font>
      <sz val="12"/>
      <color indexed="8"/>
      <name val="宋体"/>
      <charset val="134"/>
    </font>
    <font>
      <b/>
      <sz val="11"/>
      <color indexed="63"/>
      <name val="宋体"/>
      <charset val="134"/>
    </font>
    <font>
      <sz val="12"/>
      <color indexed="16"/>
      <name val="宋体"/>
      <charset val="134"/>
    </font>
    <font>
      <sz val="11"/>
      <color indexed="62"/>
      <name val="宋体"/>
      <charset val="134"/>
    </font>
    <font>
      <sz val="12"/>
      <name val="????"/>
      <charset val="134"/>
    </font>
    <font>
      <sz val="10"/>
      <color indexed="8"/>
      <name val="Arial"/>
      <charset val="134"/>
    </font>
    <font>
      <sz val="12"/>
      <name val="Times New Roman"/>
      <charset val="134"/>
    </font>
    <font>
      <b/>
      <sz val="15"/>
      <color indexed="56"/>
      <name val="宋体"/>
      <charset val="134"/>
    </font>
    <font>
      <sz val="9"/>
      <name val="宋体"/>
      <charset val="134"/>
    </font>
    <font>
      <sz val="10"/>
      <name val="Helv"/>
      <charset val="134"/>
    </font>
    <font>
      <sz val="12"/>
      <color indexed="14"/>
      <name val="宋体"/>
      <charset val="134"/>
    </font>
    <font>
      <sz val="8"/>
      <name val="Arial"/>
      <charset val="134"/>
    </font>
    <font>
      <sz val="10"/>
      <name val="Times New Roman"/>
      <charset val="134"/>
    </font>
    <font>
      <sz val="12"/>
      <color indexed="20"/>
      <name val="楷体_GB2312"/>
      <charset val="134"/>
    </font>
    <font>
      <b/>
      <sz val="11"/>
      <color indexed="52"/>
      <name val="宋体"/>
      <charset val="134"/>
    </font>
    <font>
      <sz val="11"/>
      <name val="MS P????"/>
      <charset val="134"/>
    </font>
    <font>
      <b/>
      <sz val="11"/>
      <color indexed="52"/>
      <name val="等线"/>
      <charset val="134"/>
    </font>
    <font>
      <b/>
      <i/>
      <sz val="16"/>
      <name val="Helv"/>
      <charset val="134"/>
    </font>
    <font>
      <sz val="10.5"/>
      <color indexed="20"/>
      <name val="宋体"/>
      <charset val="134"/>
    </font>
    <font>
      <sz val="11"/>
      <name val="ＭＳ Ｐゴシック"/>
      <charset val="134"/>
    </font>
    <font>
      <sz val="7"/>
      <name val="Small Fonts"/>
      <charset val="134"/>
    </font>
    <font>
      <sz val="12"/>
      <color indexed="17"/>
      <name val="宋体"/>
      <charset val="134"/>
    </font>
    <font>
      <b/>
      <sz val="11"/>
      <color indexed="56"/>
      <name val="宋体"/>
      <charset val="134"/>
    </font>
    <font>
      <sz val="11"/>
      <color indexed="8"/>
      <name val="等线"/>
      <charset val="134"/>
    </font>
    <font>
      <sz val="11"/>
      <color indexed="52"/>
      <name val="宋体"/>
      <charset val="134"/>
    </font>
    <font>
      <i/>
      <sz val="11"/>
      <color indexed="23"/>
      <name val="宋体"/>
      <charset val="134"/>
    </font>
    <font>
      <sz val="10"/>
      <name val="Geneva"/>
      <charset val="134"/>
    </font>
    <font>
      <sz val="12"/>
      <name val="Arial"/>
      <charset val="134"/>
    </font>
    <font>
      <b/>
      <sz val="11"/>
      <color indexed="8"/>
      <name val="等线"/>
      <charset val="134"/>
    </font>
    <font>
      <b/>
      <sz val="11"/>
      <color indexed="63"/>
      <name val="等线"/>
      <charset val="134"/>
    </font>
    <font>
      <sz val="11"/>
      <color indexed="10"/>
      <name val="宋体"/>
      <charset val="134"/>
    </font>
    <font>
      <b/>
      <sz val="13"/>
      <color indexed="56"/>
      <name val="宋体"/>
      <charset val="134"/>
    </font>
    <font>
      <b/>
      <sz val="11"/>
      <color indexed="9"/>
      <name val="宋体"/>
      <charset val="134"/>
    </font>
    <font>
      <sz val="11"/>
      <color indexed="62"/>
      <name val="等线"/>
      <charset val="134"/>
    </font>
    <font>
      <sz val="10"/>
      <color indexed="20"/>
      <name val="宋体"/>
      <charset val="134"/>
    </font>
    <font>
      <b/>
      <sz val="18"/>
      <color indexed="56"/>
      <name val="宋体"/>
      <charset val="134"/>
    </font>
    <font>
      <b/>
      <sz val="11"/>
      <color indexed="8"/>
      <name val="宋体"/>
      <charset val="134"/>
    </font>
    <font>
      <b/>
      <sz val="11"/>
      <color indexed="56"/>
      <name val="楷体_GB2312"/>
      <charset val="134"/>
    </font>
    <font>
      <sz val="10"/>
      <color indexed="17"/>
      <name val="宋体"/>
      <charset val="134"/>
    </font>
    <font>
      <sz val="11"/>
      <color indexed="60"/>
      <name val="宋体"/>
      <charset val="134"/>
    </font>
    <font>
      <sz val="10.5"/>
      <color indexed="17"/>
      <name val="宋体"/>
      <charset val="134"/>
    </font>
    <font>
      <sz val="11"/>
      <color indexed="8"/>
      <name val="Tahoma"/>
      <charset val="134"/>
    </font>
    <font>
      <sz val="12"/>
      <color indexed="17"/>
      <name val="楷体_GB2312"/>
      <charset val="134"/>
    </font>
    <font>
      <b/>
      <sz val="20"/>
      <color indexed="8"/>
      <name val="黑体"/>
      <charset val="134"/>
    </font>
    <font>
      <sz val="12"/>
      <name val="돋움체"/>
      <charset val="134"/>
    </font>
    <font>
      <u/>
      <sz val="12"/>
      <color indexed="12"/>
      <name val="宋体"/>
      <charset val="134"/>
    </font>
    <font>
      <b/>
      <sz val="12"/>
      <name val="Arial"/>
      <charset val="134"/>
    </font>
    <font>
      <u val="singleAccounting"/>
      <vertAlign val="subscript"/>
      <sz val="10"/>
      <name val="Times New Roman"/>
      <charset val="134"/>
    </font>
    <font>
      <sz val="8"/>
      <name val="Times New Roman"/>
      <charset val="134"/>
    </font>
    <font>
      <i/>
      <sz val="9"/>
      <name val="Times New Roman"/>
      <charset val="134"/>
    </font>
    <font>
      <sz val="13"/>
      <name val="Tms Rmn"/>
      <charset val="134"/>
    </font>
    <font>
      <b/>
      <sz val="11"/>
      <color indexed="62"/>
      <name val="宋体"/>
      <charset val="134"/>
    </font>
    <font>
      <sz val="8"/>
      <color indexed="16"/>
      <name val="Century Schoolbook"/>
      <charset val="134"/>
    </font>
    <font>
      <sz val="10"/>
      <name val="ＭＳ Ｐゴシック"/>
      <charset val="134"/>
    </font>
    <font>
      <sz val="11"/>
      <color theme="1"/>
      <name val="Tahoma"/>
      <charset val="134"/>
    </font>
    <font>
      <b/>
      <sz val="18"/>
      <color indexed="62"/>
      <name val="宋体"/>
      <charset val="134"/>
    </font>
    <font>
      <sz val="10"/>
      <name val="Courier"/>
      <charset val="134"/>
    </font>
    <font>
      <b/>
      <sz val="10"/>
      <name val="Arial"/>
      <charset val="134"/>
    </font>
    <font>
      <b/>
      <sz val="12"/>
      <name val="Helv"/>
      <charset val="134"/>
    </font>
    <font>
      <sz val="12"/>
      <name val="官帕眉"/>
      <charset val="134"/>
    </font>
    <font>
      <b/>
      <sz val="10"/>
      <color indexed="8"/>
      <name val="黑体"/>
      <charset val="134"/>
    </font>
    <font>
      <sz val="12"/>
      <color indexed="9"/>
      <name val="Helv"/>
      <charset val="134"/>
    </font>
    <font>
      <b/>
      <sz val="16"/>
      <name val="宋体"/>
      <charset val="134"/>
    </font>
    <font>
      <b/>
      <sz val="10"/>
      <name val="Tms Rmn"/>
      <charset val="134"/>
    </font>
    <font>
      <b/>
      <sz val="14"/>
      <name val="楷体"/>
      <charset val="134"/>
    </font>
    <font>
      <b/>
      <sz val="11"/>
      <name val="Helv"/>
      <charset val="134"/>
    </font>
    <font>
      <u/>
      <sz val="12"/>
      <color indexed="36"/>
      <name val="宋体"/>
      <charset val="134"/>
    </font>
    <font>
      <b/>
      <sz val="12"/>
      <name val="MS Sans Serif"/>
      <charset val="134"/>
    </font>
    <font>
      <sz val="10"/>
      <name val="MS Sans Serif"/>
      <charset val="134"/>
    </font>
    <font>
      <sz val="11"/>
      <name val="Times New Roman"/>
      <charset val="134"/>
    </font>
    <font>
      <sz val="7"/>
      <name val="Helv"/>
      <charset val="134"/>
    </font>
    <font>
      <b/>
      <sz val="10"/>
      <name val="MS Sans Serif"/>
      <charset val="134"/>
    </font>
    <font>
      <sz val="7"/>
      <color indexed="10"/>
      <name val="Helv"/>
      <charset val="134"/>
    </font>
    <font>
      <b/>
      <sz val="10"/>
      <name val="Helv"/>
      <charset val="134"/>
    </font>
    <font>
      <b/>
      <sz val="13"/>
      <name val="Tms Rmn"/>
      <charset val="134"/>
    </font>
    <font>
      <b/>
      <sz val="8"/>
      <name val="Arial"/>
      <charset val="134"/>
    </font>
    <font>
      <sz val="10"/>
      <name val="MS Serif"/>
      <charset val="134"/>
    </font>
    <font>
      <sz val="20"/>
      <name val="Letter Gothic (W1)"/>
      <charset val="134"/>
    </font>
    <font>
      <sz val="10"/>
      <color indexed="16"/>
      <name val="MS Serif"/>
      <charset val="134"/>
    </font>
    <font>
      <sz val="9"/>
      <name val="Times New Roman"/>
      <charset val="134"/>
    </font>
    <font>
      <u/>
      <sz val="10"/>
      <color indexed="36"/>
      <name val="Arial"/>
      <charset val="134"/>
    </font>
    <font>
      <u/>
      <sz val="12"/>
      <color indexed="20"/>
      <name val="宋体"/>
      <charset val="134"/>
    </font>
    <font>
      <b/>
      <sz val="15"/>
      <color indexed="56"/>
      <name val="楷体_GB2312"/>
      <charset val="134"/>
    </font>
    <font>
      <b/>
      <sz val="13"/>
      <color indexed="56"/>
      <name val="楷体_GB2312"/>
      <charset val="134"/>
    </font>
    <font>
      <b/>
      <sz val="18"/>
      <name val="Arial"/>
      <charset val="134"/>
    </font>
    <font>
      <u/>
      <sz val="10"/>
      <color indexed="12"/>
      <name val="Arial"/>
      <charset val="134"/>
    </font>
    <font>
      <sz val="12"/>
      <name val="Helv"/>
      <charset val="134"/>
    </font>
    <font>
      <sz val="18"/>
      <name val="Times New Roman"/>
      <charset val="134"/>
    </font>
    <font>
      <b/>
      <sz val="13"/>
      <name val="Times New Roman"/>
      <charset val="134"/>
    </font>
    <font>
      <b/>
      <i/>
      <sz val="12"/>
      <name val="Times New Roman"/>
      <charset val="134"/>
    </font>
    <font>
      <i/>
      <sz val="12"/>
      <name val="Times New Roman"/>
      <charset val="134"/>
    </font>
    <font>
      <sz val="10"/>
      <color indexed="8"/>
      <name val="MS Sans Serif"/>
      <charset val="134"/>
    </font>
    <font>
      <b/>
      <sz val="12"/>
      <color indexed="8"/>
      <name val="宋体"/>
      <charset val="134"/>
    </font>
    <font>
      <sz val="11"/>
      <color indexed="8"/>
      <name val="Times New Roman"/>
      <charset val="134"/>
    </font>
    <font>
      <b/>
      <sz val="11"/>
      <color indexed="16"/>
      <name val="Times New Roman"/>
      <charset val="134"/>
    </font>
    <font>
      <sz val="10"/>
      <name val="Tms Rmn"/>
      <charset val="134"/>
    </font>
    <font>
      <b/>
      <i/>
      <sz val="10"/>
      <name val="Times New Roman"/>
      <charset val="134"/>
    </font>
    <font>
      <sz val="11"/>
      <color indexed="20"/>
      <name val="Tahoma"/>
      <charset val="134"/>
    </font>
    <font>
      <sz val="12"/>
      <name val="MS Sans Serif"/>
      <charset val="134"/>
    </font>
    <font>
      <b/>
      <sz val="8"/>
      <color indexed="8"/>
      <name val="Helv"/>
      <charset val="134"/>
    </font>
    <font>
      <sz val="11"/>
      <color indexed="12"/>
      <name val="Times New Roman"/>
      <charset val="134"/>
    </font>
    <font>
      <sz val="11"/>
      <name val="明朝"/>
      <charset val="134"/>
    </font>
    <font>
      <b/>
      <sz val="15"/>
      <color indexed="62"/>
      <name val="宋体"/>
      <charset val="134"/>
    </font>
    <font>
      <b/>
      <sz val="21"/>
      <name val="楷体_GB2312"/>
      <charset val="134"/>
    </font>
    <font>
      <b/>
      <sz val="13"/>
      <color indexed="62"/>
      <name val="宋体"/>
      <charset val="134"/>
    </font>
    <font>
      <sz val="18"/>
      <color theme="3"/>
      <name val="宋体"/>
      <charset val="134"/>
      <scheme val="major"/>
    </font>
    <font>
      <sz val="10"/>
      <name val="楷体"/>
      <charset val="134"/>
    </font>
    <font>
      <sz val="12"/>
      <name val="宋体"/>
      <charset val="134"/>
      <scheme val="minor"/>
    </font>
    <font>
      <sz val="12"/>
      <name val="Courier"/>
      <charset val="134"/>
    </font>
    <font>
      <u/>
      <sz val="10"/>
      <color indexed="14"/>
      <name val="MS Sans Serif"/>
      <charset val="134"/>
    </font>
    <font>
      <sz val="10"/>
      <color indexed="20"/>
      <name val="Arial"/>
      <charset val="134"/>
    </font>
    <font>
      <sz val="11"/>
      <color indexed="20"/>
      <name val="等线"/>
      <charset val="134"/>
    </font>
    <font>
      <sz val="12"/>
      <name val="新細明體"/>
      <charset val="134"/>
    </font>
    <font>
      <b/>
      <sz val="12"/>
      <color indexed="52"/>
      <name val="宋体"/>
      <charset val="134"/>
    </font>
    <font>
      <b/>
      <sz val="12"/>
      <color indexed="63"/>
      <name val="宋体"/>
      <charset val="134"/>
    </font>
    <font>
      <sz val="11"/>
      <color indexed="17"/>
      <name val="等线"/>
      <charset val="134"/>
    </font>
    <font>
      <u/>
      <sz val="10"/>
      <color indexed="12"/>
      <name val="MS Sans Serif"/>
      <charset val="134"/>
    </font>
    <font>
      <b/>
      <sz val="9"/>
      <name val="Arial"/>
      <charset val="134"/>
    </font>
    <font>
      <sz val="11"/>
      <color indexed="17"/>
      <name val="Tahoma"/>
      <charset val="134"/>
    </font>
    <font>
      <sz val="10"/>
      <color indexed="17"/>
      <name val="Arial"/>
      <charset val="134"/>
    </font>
    <font>
      <sz val="12"/>
      <color indexed="60"/>
      <name val="宋体"/>
      <charset val="134"/>
    </font>
    <font>
      <b/>
      <sz val="12"/>
      <color indexed="9"/>
      <name val="宋体"/>
      <charset val="134"/>
    </font>
    <font>
      <i/>
      <sz val="12"/>
      <color indexed="23"/>
      <name val="宋体"/>
      <charset val="134"/>
    </font>
    <font>
      <sz val="12"/>
      <color indexed="10"/>
      <name val="宋体"/>
      <charset val="134"/>
    </font>
    <font>
      <sz val="12"/>
      <color indexed="52"/>
      <name val="宋体"/>
      <charset val="134"/>
    </font>
    <font>
      <sz val="12"/>
      <color indexed="62"/>
      <name val="宋体"/>
      <charset val="134"/>
    </font>
    <font>
      <sz val="11"/>
      <name val="돋움"/>
      <charset val="134"/>
    </font>
  </fonts>
  <fills count="92">
    <fill>
      <patternFill patternType="none"/>
    </fill>
    <fill>
      <patternFill patternType="gray125"/>
    </fill>
    <fill>
      <patternFill patternType="solid">
        <fgColor indexed="9"/>
        <bgColor indexed="64"/>
      </patternFill>
    </fill>
    <fill>
      <patternFill patternType="mediumGray">
        <fgColor indexed="9"/>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
      <patternFill patternType="solid">
        <fgColor indexed="36"/>
        <bgColor indexed="64"/>
      </patternFill>
    </fill>
    <fill>
      <patternFill patternType="solid">
        <fgColor indexed="11"/>
        <bgColor indexed="64"/>
      </patternFill>
    </fill>
    <fill>
      <patternFill patternType="solid">
        <fgColor indexed="49"/>
        <bgColor indexed="64"/>
      </patternFill>
    </fill>
    <fill>
      <patternFill patternType="solid">
        <fgColor indexed="22"/>
        <bgColor indexed="22"/>
      </patternFill>
    </fill>
    <fill>
      <patternFill patternType="solid">
        <fgColor indexed="47"/>
        <bgColor indexed="64"/>
      </patternFill>
    </fill>
    <fill>
      <patternFill patternType="solid">
        <fgColor indexed="22"/>
        <bgColor indexed="64"/>
      </patternFill>
    </fill>
    <fill>
      <patternFill patternType="solid">
        <fgColor indexed="46"/>
        <bgColor indexed="64"/>
      </patternFill>
    </fill>
    <fill>
      <patternFill patternType="solid">
        <fgColor indexed="26"/>
        <bgColor indexed="64"/>
      </patternFill>
    </fill>
    <fill>
      <patternFill patternType="solid">
        <fgColor indexed="54"/>
        <bgColor indexed="54"/>
      </patternFill>
    </fill>
    <fill>
      <patternFill patternType="solid">
        <fgColor indexed="27"/>
        <bgColor indexed="64"/>
      </patternFill>
    </fill>
    <fill>
      <patternFill patternType="solid">
        <fgColor indexed="29"/>
        <bgColor indexed="64"/>
      </patternFill>
    </fill>
    <fill>
      <patternFill patternType="solid">
        <fgColor indexed="54"/>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31"/>
        <bgColor indexed="64"/>
      </patternFill>
    </fill>
    <fill>
      <patternFill patternType="solid">
        <fgColor indexed="44"/>
        <bgColor indexed="44"/>
      </patternFill>
    </fill>
    <fill>
      <patternFill patternType="solid">
        <fgColor indexed="30"/>
        <bgColor indexed="64"/>
      </patternFill>
    </fill>
    <fill>
      <patternFill patternType="solid">
        <fgColor indexed="27"/>
        <bgColor indexed="27"/>
      </patternFill>
    </fill>
    <fill>
      <patternFill patternType="solid">
        <fgColor indexed="45"/>
        <bgColor indexed="45"/>
      </patternFill>
    </fill>
    <fill>
      <patternFill patternType="solid">
        <fgColor indexed="55"/>
        <bgColor indexed="64"/>
      </patternFill>
    </fill>
    <fill>
      <patternFill patternType="solid">
        <fgColor indexed="53"/>
        <bgColor indexed="64"/>
      </patternFill>
    </fill>
    <fill>
      <patternFill patternType="solid">
        <fgColor indexed="47"/>
        <bgColor indexed="47"/>
      </patternFill>
    </fill>
    <fill>
      <patternFill patternType="solid">
        <fgColor indexed="20"/>
        <bgColor indexed="64"/>
      </patternFill>
    </fill>
    <fill>
      <patternFill patternType="solid">
        <fgColor indexed="42"/>
        <bgColor indexed="42"/>
      </patternFill>
    </fill>
    <fill>
      <patternFill patternType="solid">
        <fgColor indexed="51"/>
        <bgColor indexed="51"/>
      </patternFill>
    </fill>
    <fill>
      <patternFill patternType="solid">
        <fgColor indexed="55"/>
        <bgColor indexed="55"/>
      </patternFill>
    </fill>
    <fill>
      <patternFill patternType="solid">
        <fgColor indexed="57"/>
        <bgColor indexed="64"/>
      </patternFill>
    </fill>
    <fill>
      <patternFill patternType="solid">
        <fgColor indexed="43"/>
        <bgColor indexed="43"/>
      </patternFill>
    </fill>
    <fill>
      <patternFill patternType="solid">
        <fgColor indexed="43"/>
        <bgColor indexed="64"/>
      </patternFill>
    </fill>
    <fill>
      <patternFill patternType="solid">
        <fgColor indexed="31"/>
        <bgColor indexed="31"/>
      </patternFill>
    </fill>
    <fill>
      <patternFill patternType="solid">
        <fgColor indexed="15"/>
        <bgColor indexed="64"/>
      </patternFill>
    </fill>
    <fill>
      <patternFill patternType="solid">
        <fgColor indexed="53"/>
        <bgColor indexed="53"/>
      </patternFill>
    </fill>
    <fill>
      <patternFill patternType="solid">
        <fgColor theme="7" tint="0.799951170384838"/>
        <bgColor indexed="64"/>
      </patternFill>
    </fill>
    <fill>
      <patternFill patternType="solid">
        <fgColor indexed="12"/>
        <bgColor indexed="64"/>
      </patternFill>
    </fill>
    <fill>
      <patternFill patternType="solid">
        <fgColor indexed="30"/>
        <bgColor indexed="30"/>
      </patternFill>
    </fill>
    <fill>
      <patternFill patternType="solid">
        <fgColor indexed="10"/>
        <bgColor indexed="64"/>
      </patternFill>
    </fill>
    <fill>
      <patternFill patternType="solid">
        <fgColor indexed="19"/>
        <bgColor indexed="64"/>
      </patternFill>
    </fill>
    <fill>
      <patternFill patternType="solid">
        <fgColor indexed="13"/>
        <bgColor indexed="64"/>
      </patternFill>
    </fill>
    <fill>
      <patternFill patternType="solid">
        <fgColor theme="4" tint="0.799951170384838"/>
        <bgColor indexed="64"/>
      </patternFill>
    </fill>
    <fill>
      <patternFill patternType="solid">
        <fgColor theme="5" tint="0.799951170384838"/>
        <bgColor indexed="64"/>
      </patternFill>
    </fill>
    <fill>
      <patternFill patternType="solid">
        <fgColor theme="6" tint="0.799951170384838"/>
        <bgColor indexed="64"/>
      </patternFill>
    </fill>
    <fill>
      <patternFill patternType="solid">
        <fgColor theme="8" tint="0.799951170384838"/>
        <bgColor indexed="64"/>
      </patternFill>
    </fill>
    <fill>
      <patternFill patternType="solid">
        <fgColor indexed="29"/>
        <bgColor indexed="29"/>
      </patternFill>
    </fill>
    <fill>
      <patternFill patternType="solid">
        <fgColor theme="9" tint="0.799951170384838"/>
        <bgColor indexed="64"/>
      </patternFill>
    </fill>
    <fill>
      <patternFill patternType="solid">
        <fgColor indexed="41"/>
        <bgColor indexed="64"/>
      </patternFill>
    </fill>
    <fill>
      <patternFill patternType="solid">
        <fgColor indexed="26"/>
        <bgColor indexed="26"/>
      </patternFill>
    </fill>
    <fill>
      <patternFill patternType="solid">
        <fgColor indexed="49"/>
        <bgColor indexed="49"/>
      </patternFill>
    </fill>
    <fill>
      <patternFill patternType="gray0625"/>
    </fill>
    <fill>
      <patternFill patternType="solid">
        <fgColor indexed="62"/>
        <bgColor indexed="64"/>
      </patternFill>
    </fill>
    <fill>
      <patternFill patternType="lightUp">
        <fgColor indexed="9"/>
        <bgColor indexed="53"/>
      </patternFill>
    </fill>
    <fill>
      <patternFill patternType="mediumGray">
        <fgColor indexed="22"/>
      </patternFill>
    </fill>
    <fill>
      <patternFill patternType="lightUp">
        <fgColor indexed="9"/>
        <bgColor indexed="22"/>
      </patternFill>
    </fill>
    <fill>
      <patternFill patternType="lightUp">
        <fgColor indexed="9"/>
        <bgColor indexed="55"/>
      </patternFill>
    </fill>
  </fills>
  <borders count="39">
    <border>
      <left/>
      <right/>
      <top/>
      <bottom/>
      <diagonal/>
    </border>
    <border>
      <left style="thin">
        <color auto="1"/>
      </left>
      <right style="thin">
        <color auto="1"/>
      </right>
      <top style="thin">
        <color auto="1"/>
      </top>
      <bottom style="thin">
        <color auto="1"/>
      </bottom>
      <diagonal/>
    </border>
    <border>
      <left/>
      <right/>
      <top/>
      <bottom style="thin">
        <color indexed="8"/>
      </bottom>
      <diagonal/>
    </border>
    <border>
      <left/>
      <right style="thin">
        <color indexed="8"/>
      </right>
      <top style="thin">
        <color indexed="8"/>
      </top>
      <bottom style="thin">
        <color indexed="8"/>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medium">
        <color indexed="30"/>
      </bottom>
      <diagonal/>
    </border>
    <border>
      <left/>
      <right/>
      <top/>
      <bottom style="double">
        <color indexed="52"/>
      </bottom>
      <diagonal/>
    </border>
    <border>
      <left/>
      <right/>
      <top style="thin">
        <color auto="1"/>
      </top>
      <bottom style="double">
        <color auto="1"/>
      </bottom>
      <diagonal/>
    </border>
    <border>
      <left/>
      <right/>
      <top style="thin">
        <color indexed="49"/>
      </top>
      <bottom style="double">
        <color indexed="49"/>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auto="1"/>
      </top>
      <bottom style="thin">
        <color auto="1"/>
      </bottom>
      <diagonal/>
    </border>
    <border>
      <left/>
      <right/>
      <top style="medium">
        <color auto="1"/>
      </top>
      <bottom style="medium">
        <color auto="1"/>
      </bottom>
      <diagonal/>
    </border>
    <border>
      <left style="thin">
        <color auto="1"/>
      </left>
      <right style="thin">
        <color auto="1"/>
      </right>
      <top/>
      <bottom/>
      <diagonal/>
    </border>
    <border>
      <left/>
      <right/>
      <top/>
      <bottom style="medium">
        <color auto="1"/>
      </bottom>
      <diagonal/>
    </border>
    <border>
      <left/>
      <right/>
      <top/>
      <bottom style="medium">
        <color indexed="49"/>
      </bottom>
      <diagonal/>
    </border>
    <border>
      <left/>
      <right style="thin">
        <color auto="1"/>
      </right>
      <top/>
      <bottom/>
      <diagonal/>
    </border>
    <border>
      <left style="hair">
        <color auto="1"/>
      </left>
      <right style="hair">
        <color auto="1"/>
      </right>
      <top style="hair">
        <color auto="1"/>
      </top>
      <bottom style="hair">
        <color auto="1"/>
      </bottom>
      <diagonal/>
    </border>
    <border>
      <left/>
      <right/>
      <top/>
      <bottom style="thick">
        <color indexed="49"/>
      </bottom>
      <diagonal/>
    </border>
    <border>
      <left/>
      <right style="thin">
        <color auto="1"/>
      </right>
      <top/>
      <bottom style="thin">
        <color auto="1"/>
      </bottom>
      <diagonal/>
    </border>
  </borders>
  <cellStyleXfs count="77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5" borderId="11"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2" applyNumberFormat="0" applyFill="0" applyAlignment="0" applyProtection="0">
      <alignment vertical="center"/>
    </xf>
    <xf numFmtId="0" fontId="35" fillId="0" borderId="12" applyNumberFormat="0" applyFill="0" applyAlignment="0" applyProtection="0">
      <alignment vertical="center"/>
    </xf>
    <xf numFmtId="0" fontId="36" fillId="0" borderId="13" applyNumberFormat="0" applyFill="0" applyAlignment="0" applyProtection="0">
      <alignment vertical="center"/>
    </xf>
    <xf numFmtId="0" fontId="36" fillId="0" borderId="0" applyNumberFormat="0" applyFill="0" applyBorder="0" applyAlignment="0" applyProtection="0">
      <alignment vertical="center"/>
    </xf>
    <xf numFmtId="0" fontId="37" fillId="6" borderId="14" applyNumberFormat="0" applyAlignment="0" applyProtection="0">
      <alignment vertical="center"/>
    </xf>
    <xf numFmtId="0" fontId="38" fillId="7" borderId="15" applyNumberFormat="0" applyAlignment="0" applyProtection="0">
      <alignment vertical="center"/>
    </xf>
    <xf numFmtId="0" fontId="39" fillId="7" borderId="14" applyNumberFormat="0" applyAlignment="0" applyProtection="0">
      <alignment vertical="center"/>
    </xf>
    <xf numFmtId="0" fontId="40" fillId="8" borderId="16" applyNumberFormat="0" applyAlignment="0" applyProtection="0">
      <alignment vertical="center"/>
    </xf>
    <xf numFmtId="0" fontId="41" fillId="0" borderId="17" applyNumberFormat="0" applyFill="0" applyAlignment="0" applyProtection="0">
      <alignment vertical="center"/>
    </xf>
    <xf numFmtId="0" fontId="42" fillId="0" borderId="18" applyNumberFormat="0" applyFill="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6" fillId="35" borderId="0" applyNumberFormat="0" applyBorder="0" applyAlignment="0" applyProtection="0">
      <alignment vertical="center"/>
    </xf>
    <xf numFmtId="0" fontId="48" fillId="36" borderId="0" applyNumberFormat="0" applyBorder="0" applyAlignment="0" applyProtection="0">
      <alignment vertical="center"/>
    </xf>
    <xf numFmtId="0" fontId="49" fillId="36" borderId="0" applyNumberFormat="0" applyBorder="0" applyAlignment="0" applyProtection="0">
      <alignment vertical="center"/>
    </xf>
    <xf numFmtId="0" fontId="50" fillId="36" borderId="0" applyNumberFormat="0" applyBorder="0" applyAlignment="0" applyProtection="0">
      <alignment vertical="center"/>
    </xf>
    <xf numFmtId="0" fontId="10" fillId="37" borderId="0" applyNumberFormat="0" applyBorder="0" applyAlignment="0" applyProtection="0">
      <alignment vertical="center"/>
    </xf>
    <xf numFmtId="0" fontId="51" fillId="38" borderId="0" applyNumberFormat="0" applyBorder="0" applyAlignment="0" applyProtection="0">
      <alignment vertical="center"/>
    </xf>
    <xf numFmtId="0" fontId="50" fillId="39" borderId="0" applyNumberFormat="0" applyBorder="0" applyAlignment="0" applyProtection="0">
      <alignment vertical="center"/>
    </xf>
    <xf numFmtId="0" fontId="52" fillId="40" borderId="0" applyProtection="0"/>
    <xf numFmtId="0" fontId="53" fillId="37" borderId="0" applyProtection="0"/>
    <xf numFmtId="176" fontId="54" fillId="0" borderId="0" applyFont="0" applyFill="0" applyBorder="0" applyAlignment="0" applyProtection="0"/>
    <xf numFmtId="0" fontId="54" fillId="0" borderId="0" applyProtection="0">
      <alignment vertical="center"/>
    </xf>
    <xf numFmtId="0" fontId="50" fillId="37" borderId="0" applyNumberFormat="0" applyBorder="0" applyAlignment="0" applyProtection="0">
      <alignment vertical="center"/>
    </xf>
    <xf numFmtId="0" fontId="49" fillId="36" borderId="0"/>
    <xf numFmtId="0" fontId="55" fillId="41" borderId="0" applyNumberFormat="0" applyBorder="0" applyAlignment="0" applyProtection="0"/>
    <xf numFmtId="0" fontId="50" fillId="42" borderId="0" applyNumberFormat="0" applyBorder="0" applyAlignment="0" applyProtection="0">
      <alignment vertical="center"/>
    </xf>
    <xf numFmtId="43" fontId="50" fillId="0" borderId="0" applyFont="0" applyFill="0" applyBorder="0" applyAlignment="0" applyProtection="0">
      <alignment vertical="center"/>
    </xf>
    <xf numFmtId="0" fontId="10" fillId="0" borderId="0" applyProtection="0">
      <alignment vertical="center"/>
    </xf>
    <xf numFmtId="0" fontId="55" fillId="43" borderId="0" applyNumberFormat="0" applyBorder="0" applyAlignment="0" applyProtection="0">
      <alignment vertical="center"/>
    </xf>
    <xf numFmtId="0" fontId="56" fillId="43" borderId="19" applyNumberFormat="0" applyAlignment="0" applyProtection="0">
      <alignment vertical="center"/>
    </xf>
    <xf numFmtId="0" fontId="49" fillId="44" borderId="0" applyNumberFormat="0" applyBorder="0" applyAlignment="0" applyProtection="0">
      <alignment vertical="center"/>
    </xf>
    <xf numFmtId="0" fontId="55" fillId="44" borderId="0" applyNumberFormat="0" applyBorder="0" applyAlignment="0" applyProtection="0">
      <alignment vertical="center"/>
    </xf>
    <xf numFmtId="0" fontId="57" fillId="45" borderId="0" applyProtection="0"/>
    <xf numFmtId="0" fontId="55" fillId="42" borderId="0" applyProtection="0"/>
    <xf numFmtId="177" fontId="54" fillId="0" borderId="0" applyFill="0" applyBorder="0" applyAlignment="0"/>
    <xf numFmtId="0" fontId="10" fillId="44" borderId="0" applyNumberFormat="0" applyBorder="0" applyAlignment="0" applyProtection="0">
      <alignment vertical="center"/>
    </xf>
    <xf numFmtId="0" fontId="50" fillId="44" borderId="0" applyNumberFormat="0" applyBorder="0" applyAlignment="0" applyProtection="0">
      <alignment vertical="center"/>
    </xf>
    <xf numFmtId="178" fontId="54" fillId="0" borderId="0" applyFont="0" applyFill="0" applyBorder="0" applyAlignment="0" applyProtection="0"/>
    <xf numFmtId="0" fontId="58" fillId="42" borderId="20" applyNumberFormat="0" applyAlignment="0" applyProtection="0">
      <alignment vertical="center"/>
    </xf>
    <xf numFmtId="0" fontId="54" fillId="0" borderId="0"/>
    <xf numFmtId="0" fontId="50" fillId="45" borderId="21" applyNumberFormat="0" applyFont="0" applyAlignment="0" applyProtection="0">
      <alignment vertical="center"/>
    </xf>
    <xf numFmtId="0" fontId="52" fillId="46" borderId="0" applyNumberFormat="0" applyBorder="0" applyAlignment="0" applyProtection="0"/>
    <xf numFmtId="0" fontId="55" fillId="43" borderId="0" applyProtection="0"/>
    <xf numFmtId="0" fontId="48" fillId="44" borderId="0" applyNumberFormat="0" applyBorder="0" applyAlignment="0" applyProtection="0">
      <alignment vertical="center"/>
    </xf>
    <xf numFmtId="0" fontId="10" fillId="47" borderId="0" applyNumberFormat="0" applyBorder="0" applyAlignment="0" applyProtection="0">
      <alignment vertical="center"/>
    </xf>
    <xf numFmtId="0" fontId="59" fillId="0" borderId="0"/>
    <xf numFmtId="0" fontId="50" fillId="42" borderId="0"/>
    <xf numFmtId="0" fontId="60" fillId="0" borderId="0">
      <alignment vertical="top"/>
    </xf>
    <xf numFmtId="0" fontId="49" fillId="44" borderId="0" applyProtection="0"/>
    <xf numFmtId="0" fontId="51" fillId="48" borderId="0" applyNumberFormat="0" applyBorder="0" applyAlignment="0" applyProtection="0">
      <alignment vertical="center"/>
    </xf>
    <xf numFmtId="0" fontId="61" fillId="0" borderId="0"/>
    <xf numFmtId="0" fontId="52" fillId="49" borderId="0" applyNumberFormat="0" applyBorder="0" applyAlignment="0" applyProtection="0">
      <alignment vertical="center"/>
    </xf>
    <xf numFmtId="0" fontId="10" fillId="36" borderId="0" applyNumberFormat="0" applyBorder="0" applyAlignment="0" applyProtection="0">
      <alignment vertical="center"/>
    </xf>
    <xf numFmtId="0" fontId="10" fillId="50" borderId="0" applyNumberFormat="0" applyBorder="0" applyAlignment="0" applyProtection="0">
      <alignment vertical="center"/>
    </xf>
    <xf numFmtId="0" fontId="61" fillId="0" borderId="0" applyProtection="0">
      <alignment vertical="center"/>
    </xf>
    <xf numFmtId="0" fontId="54" fillId="0" borderId="0">
      <alignment vertical="center"/>
    </xf>
    <xf numFmtId="0" fontId="49" fillId="36" borderId="0">
      <alignment vertical="center"/>
    </xf>
    <xf numFmtId="0" fontId="53" fillId="37" borderId="0" applyNumberFormat="0" applyBorder="0" applyAlignment="0" applyProtection="0">
      <alignment vertical="center"/>
    </xf>
    <xf numFmtId="0" fontId="52" fillId="49" borderId="0" applyNumberFormat="0" applyBorder="0" applyAlignment="0" applyProtection="0"/>
    <xf numFmtId="0" fontId="10" fillId="0" borderId="0" applyProtection="0"/>
    <xf numFmtId="0" fontId="50" fillId="51" borderId="0" applyNumberFormat="0" applyBorder="0" applyAlignment="0" applyProtection="0">
      <alignment vertical="center"/>
    </xf>
    <xf numFmtId="0" fontId="62" fillId="0" borderId="22" applyNumberFormat="0" applyFill="0" applyAlignment="0" applyProtection="0">
      <alignment vertical="center"/>
    </xf>
    <xf numFmtId="0" fontId="52" fillId="52" borderId="0" applyProtection="0"/>
    <xf numFmtId="0" fontId="51" fillId="39" borderId="0" applyProtection="0"/>
    <xf numFmtId="0" fontId="55" fillId="42" borderId="0" applyNumberFormat="0" applyBorder="0" applyAlignment="0" applyProtection="0">
      <alignment vertical="center"/>
    </xf>
    <xf numFmtId="0" fontId="49" fillId="36" borderId="0" applyProtection="0"/>
    <xf numFmtId="0" fontId="50" fillId="53" borderId="0" applyNumberFormat="0" applyBorder="0" applyAlignment="0" applyProtection="0">
      <alignment vertical="center"/>
    </xf>
    <xf numFmtId="0" fontId="54" fillId="0" borderId="0">
      <protection locked="0"/>
    </xf>
    <xf numFmtId="0" fontId="57" fillId="36" borderId="0" applyNumberFormat="0" applyBorder="0" applyAlignment="0" applyProtection="0">
      <alignment vertical="center"/>
    </xf>
    <xf numFmtId="0" fontId="63" fillId="0" borderId="0" applyProtection="0">
      <alignment vertical="center"/>
    </xf>
    <xf numFmtId="0" fontId="52" fillId="43" borderId="0" applyNumberFormat="0" applyBorder="0" applyAlignment="0" applyProtection="0"/>
    <xf numFmtId="0" fontId="64" fillId="0" borderId="0"/>
    <xf numFmtId="0" fontId="50" fillId="52" borderId="0" applyNumberFormat="0" applyBorder="0" applyAlignment="0" applyProtection="0">
      <alignment vertical="center"/>
    </xf>
    <xf numFmtId="0" fontId="65" fillId="36" borderId="0" applyNumberFormat="0" applyBorder="0" applyAlignment="0" applyProtection="0"/>
    <xf numFmtId="0" fontId="66" fillId="2" borderId="1" applyNumberFormat="0" applyBorder="0" applyAlignment="0" applyProtection="0">
      <alignment vertical="center"/>
    </xf>
    <xf numFmtId="0" fontId="55" fillId="54" borderId="0" applyNumberFormat="0" applyBorder="0" applyAlignment="0" applyProtection="0"/>
    <xf numFmtId="179" fontId="67" fillId="0" borderId="0" applyProtection="0">
      <alignment vertical="center"/>
    </xf>
    <xf numFmtId="0" fontId="50" fillId="47" borderId="0" applyNumberFormat="0" applyBorder="0" applyAlignment="0" applyProtection="0">
      <alignment vertical="center"/>
    </xf>
    <xf numFmtId="49" fontId="54" fillId="0" borderId="0" applyFont="0" applyFill="0" applyBorder="0" applyAlignment="0" applyProtection="0"/>
    <xf numFmtId="0" fontId="53" fillId="47" borderId="0" applyNumberFormat="0" applyBorder="0" applyAlignment="0" applyProtection="0">
      <alignment vertical="center"/>
    </xf>
    <xf numFmtId="0" fontId="68" fillId="36" borderId="0" applyNumberFormat="0" applyBorder="0" applyAlignment="0" applyProtection="0">
      <alignment vertical="center"/>
    </xf>
    <xf numFmtId="9" fontId="10" fillId="0" borderId="0" applyFont="0" applyFill="0" applyBorder="0" applyAlignment="0" applyProtection="0">
      <alignment vertical="center"/>
    </xf>
    <xf numFmtId="0" fontId="55" fillId="36" borderId="0" applyNumberFormat="0" applyBorder="0" applyAlignment="0" applyProtection="0">
      <alignment vertical="center"/>
    </xf>
    <xf numFmtId="0" fontId="53" fillId="37" borderId="0"/>
    <xf numFmtId="0" fontId="55" fillId="37" borderId="0" applyNumberFormat="0" applyBorder="0" applyAlignment="0" applyProtection="0">
      <alignment vertical="center"/>
    </xf>
    <xf numFmtId="0" fontId="53" fillId="37" borderId="0">
      <alignment vertical="center"/>
    </xf>
    <xf numFmtId="0" fontId="55" fillId="2" borderId="0" applyNumberFormat="0" applyBorder="0" applyAlignment="0" applyProtection="0"/>
    <xf numFmtId="0" fontId="55" fillId="47" borderId="0" applyNumberFormat="0" applyBorder="0" applyAlignment="0" applyProtection="0">
      <alignment vertical="center"/>
    </xf>
    <xf numFmtId="0" fontId="69" fillId="43" borderId="20" applyNumberFormat="0" applyAlignment="0" applyProtection="0">
      <alignment vertical="center"/>
    </xf>
    <xf numFmtId="0" fontId="52" fillId="42" borderId="0" applyNumberFormat="0" applyBorder="0" applyAlignment="0" applyProtection="0"/>
    <xf numFmtId="0" fontId="52" fillId="49" borderId="0" applyProtection="0"/>
    <xf numFmtId="180" fontId="12" fillId="0" borderId="1">
      <alignment vertical="center"/>
      <protection locked="0"/>
    </xf>
    <xf numFmtId="0" fontId="51" fillId="50" borderId="0" applyNumberFormat="0" applyBorder="0" applyAlignment="0" applyProtection="0">
      <alignment vertical="center"/>
    </xf>
    <xf numFmtId="0" fontId="52" fillId="55" borderId="0"/>
    <xf numFmtId="0" fontId="63" fillId="0" borderId="0"/>
    <xf numFmtId="0" fontId="52" fillId="36" borderId="0" applyProtection="0"/>
    <xf numFmtId="0" fontId="64" fillId="0" borderId="0">
      <alignment vertical="center"/>
    </xf>
    <xf numFmtId="0" fontId="50" fillId="48" borderId="0" applyNumberFormat="0" applyBorder="0" applyAlignment="0" applyProtection="0">
      <alignment vertical="center"/>
    </xf>
    <xf numFmtId="181" fontId="70" fillId="0" borderId="0" applyFont="0" applyFill="0" applyBorder="0" applyAlignment="0" applyProtection="0"/>
    <xf numFmtId="0" fontId="64" fillId="0" borderId="0" applyProtection="0"/>
    <xf numFmtId="0" fontId="51" fillId="55" borderId="0" applyNumberFormat="0" applyBorder="0" applyAlignment="0" applyProtection="0">
      <alignment vertical="center"/>
    </xf>
    <xf numFmtId="0" fontId="71" fillId="43" borderId="20" applyNumberFormat="0" applyAlignment="0" applyProtection="0">
      <alignment vertical="center"/>
    </xf>
    <xf numFmtId="0" fontId="55" fillId="42" borderId="0" applyNumberFormat="0" applyBorder="0" applyAlignment="0" applyProtection="0"/>
    <xf numFmtId="0" fontId="52" fillId="56" borderId="0" applyNumberFormat="0" applyBorder="0" applyAlignment="0" applyProtection="0"/>
    <xf numFmtId="0" fontId="52" fillId="40" borderId="0" applyNumberFormat="0" applyBorder="0" applyAlignment="0" applyProtection="0">
      <alignment vertical="center"/>
    </xf>
    <xf numFmtId="0" fontId="48" fillId="36" borderId="0"/>
    <xf numFmtId="0" fontId="72" fillId="0" borderId="0" applyProtection="0"/>
    <xf numFmtId="0" fontId="52" fillId="40" borderId="0" applyNumberFormat="0" applyBorder="0" applyAlignment="0" applyProtection="0"/>
    <xf numFmtId="0" fontId="55" fillId="51" borderId="0" applyNumberFormat="0" applyBorder="0" applyAlignment="0" applyProtection="0">
      <alignment vertical="center"/>
    </xf>
    <xf numFmtId="0" fontId="73" fillId="44" borderId="0" applyNumberFormat="0" applyBorder="0" applyAlignment="0" applyProtection="0">
      <alignment vertical="center"/>
    </xf>
    <xf numFmtId="0" fontId="74" fillId="0" borderId="0" applyFont="0" applyFill="0" applyBorder="0" applyAlignment="0" applyProtection="0"/>
    <xf numFmtId="182" fontId="54" fillId="0" borderId="0"/>
    <xf numFmtId="0" fontId="10" fillId="40" borderId="0" applyNumberFormat="0" applyBorder="0" applyAlignment="0" applyProtection="0">
      <alignment vertical="center"/>
    </xf>
    <xf numFmtId="0" fontId="54" fillId="0" borderId="0" applyNumberFormat="0" applyFill="0" applyBorder="0" applyAlignment="0" applyProtection="0"/>
    <xf numFmtId="37" fontId="75" fillId="0" borderId="0">
      <alignment vertical="center"/>
    </xf>
    <xf numFmtId="40" fontId="70" fillId="0" borderId="0" applyFont="0" applyFill="0" applyBorder="0" applyAlignment="0" applyProtection="0"/>
    <xf numFmtId="38" fontId="70" fillId="0" borderId="0" applyFont="0" applyFill="0" applyBorder="0" applyAlignment="0" applyProtection="0"/>
    <xf numFmtId="0" fontId="10" fillId="0" borderId="0">
      <protection locked="0"/>
    </xf>
    <xf numFmtId="0" fontId="49" fillId="44" borderId="0">
      <alignment vertical="center"/>
    </xf>
    <xf numFmtId="0" fontId="76" fillId="37" borderId="0" applyNumberFormat="0" applyBorder="0" applyAlignment="0" applyProtection="0"/>
    <xf numFmtId="0" fontId="52" fillId="55" borderId="0" applyNumberFormat="0" applyBorder="0" applyAlignment="0" applyProtection="0"/>
    <xf numFmtId="0" fontId="77" fillId="0" borderId="0" applyNumberFormat="0" applyFill="0" applyBorder="0" applyAlignment="0" applyProtection="0">
      <alignment vertical="center"/>
    </xf>
    <xf numFmtId="49" fontId="67" fillId="0" borderId="0" applyProtection="0">
      <alignment horizontal="left"/>
    </xf>
    <xf numFmtId="0" fontId="52" fillId="0" borderId="0" applyNumberFormat="0" applyFill="0" applyBorder="0" applyAlignment="0">
      <alignment vertical="center"/>
    </xf>
    <xf numFmtId="43" fontId="10" fillId="0" borderId="0" applyFont="0" applyFill="0" applyBorder="0" applyAlignment="0" applyProtection="0"/>
    <xf numFmtId="0" fontId="77" fillId="0" borderId="23" applyNumberFormat="0" applyFill="0" applyAlignment="0" applyProtection="0">
      <alignment vertical="center"/>
    </xf>
    <xf numFmtId="0" fontId="78" fillId="45" borderId="21" applyNumberFormat="0" applyFont="0" applyAlignment="0" applyProtection="0">
      <alignment vertical="center"/>
    </xf>
    <xf numFmtId="0" fontId="79" fillId="0" borderId="24" applyNumberFormat="0" applyFill="0" applyAlignment="0" applyProtection="0">
      <alignment vertical="center"/>
    </xf>
    <xf numFmtId="0" fontId="52" fillId="47" borderId="0" applyNumberFormat="0" applyBorder="0" applyAlignment="0" applyProtection="0">
      <alignment vertical="center"/>
    </xf>
    <xf numFmtId="0" fontId="57" fillId="57" borderId="0" applyNumberFormat="0" applyBorder="0" applyAlignment="0" applyProtection="0"/>
    <xf numFmtId="0" fontId="48" fillId="44" borderId="0" applyProtection="0"/>
    <xf numFmtId="0" fontId="52" fillId="58" borderId="0" applyNumberFormat="0" applyBorder="0" applyAlignment="0" applyProtection="0"/>
    <xf numFmtId="0" fontId="80" fillId="0" borderId="0" applyProtection="0"/>
    <xf numFmtId="0" fontId="81" fillId="0" borderId="0"/>
    <xf numFmtId="0" fontId="52" fillId="49" borderId="0"/>
    <xf numFmtId="0" fontId="82" fillId="0" borderId="25" applyProtection="0"/>
    <xf numFmtId="0" fontId="50" fillId="0" borderId="0"/>
    <xf numFmtId="0" fontId="51" fillId="59" borderId="0" applyNumberFormat="0" applyBorder="0" applyAlignment="0" applyProtection="0">
      <alignment vertical="center"/>
    </xf>
    <xf numFmtId="0" fontId="76" fillId="37" borderId="0" applyProtection="0"/>
    <xf numFmtId="0" fontId="49" fillId="44" borderId="0"/>
    <xf numFmtId="0" fontId="50" fillId="51" borderId="0" applyProtection="0"/>
    <xf numFmtId="0" fontId="77" fillId="0" borderId="23" applyNumberFormat="0" applyAlignment="0" applyProtection="0">
      <alignment vertical="center"/>
    </xf>
    <xf numFmtId="10" fontId="10" fillId="0" borderId="0" applyProtection="0"/>
    <xf numFmtId="0" fontId="10" fillId="55" borderId="0" applyNumberFormat="0" applyBorder="0" applyAlignment="0" applyProtection="0">
      <alignment vertical="center"/>
    </xf>
    <xf numFmtId="0" fontId="83" fillId="0" borderId="26" applyNumberFormat="0" applyFill="0" applyAlignment="0" applyProtection="0">
      <alignment vertical="center"/>
    </xf>
    <xf numFmtId="0" fontId="51" fillId="55" borderId="0" applyProtection="0"/>
    <xf numFmtId="0" fontId="84" fillId="43" borderId="19" applyNumberFormat="0" applyAlignment="0" applyProtection="0">
      <alignment vertical="center"/>
    </xf>
    <xf numFmtId="14" fontId="60" fillId="0" borderId="0" applyFill="0" applyBorder="0" applyAlignment="0"/>
    <xf numFmtId="183" fontId="10" fillId="0" borderId="0">
      <alignment vertical="center"/>
    </xf>
    <xf numFmtId="0" fontId="10" fillId="51" borderId="0" applyNumberFormat="0" applyBorder="0" applyAlignment="0" applyProtection="0">
      <alignment vertical="center"/>
    </xf>
    <xf numFmtId="0" fontId="51" fillId="48" borderId="0" applyProtection="0"/>
    <xf numFmtId="184" fontId="54" fillId="0" borderId="0"/>
    <xf numFmtId="0" fontId="61" fillId="0" borderId="0">
      <alignment vertical="center"/>
    </xf>
    <xf numFmtId="0" fontId="76" fillId="47" borderId="0" applyNumberFormat="0" applyBorder="0" applyAlignment="0" applyProtection="0">
      <alignment vertical="center"/>
    </xf>
    <xf numFmtId="0" fontId="50" fillId="42" borderId="0" applyProtection="0"/>
    <xf numFmtId="0" fontId="55" fillId="60" borderId="0" applyNumberFormat="0" applyBorder="0" applyAlignment="0" applyProtection="0"/>
    <xf numFmtId="0" fontId="85" fillId="0" borderId="0" applyNumberFormat="0" applyBorder="0" applyAlignment="0" applyProtection="0">
      <alignment vertical="center"/>
    </xf>
    <xf numFmtId="0" fontId="52" fillId="55" borderId="0" applyProtection="0"/>
    <xf numFmtId="0" fontId="51" fillId="40" borderId="0" applyNumberFormat="0" applyBorder="0" applyAlignment="0" applyProtection="0">
      <alignment vertical="center"/>
    </xf>
    <xf numFmtId="0" fontId="51" fillId="50" borderId="0" applyProtection="0"/>
    <xf numFmtId="0" fontId="86" fillId="0" borderId="27" applyProtection="0"/>
    <xf numFmtId="0" fontId="51" fillId="61" borderId="0" applyProtection="0"/>
    <xf numFmtId="0" fontId="55" fillId="62" borderId="0" applyNumberFormat="0" applyBorder="0" applyAlignment="0" applyProtection="0"/>
    <xf numFmtId="49" fontId="10" fillId="0" borderId="0" applyFont="0" applyFill="0" applyBorder="0" applyAlignment="0" applyProtection="0"/>
    <xf numFmtId="0" fontId="53" fillId="47" borderId="0" applyProtection="0"/>
    <xf numFmtId="0" fontId="12" fillId="0" borderId="1" applyProtection="0">
      <alignment horizontal="distributed" vertical="center" wrapText="1"/>
    </xf>
    <xf numFmtId="41" fontId="10" fillId="0" borderId="0" applyFont="0" applyFill="0" applyBorder="0" applyAlignment="0" applyProtection="0"/>
    <xf numFmtId="41" fontId="60" fillId="0" borderId="0" applyFont="0" applyBorder="0" applyAlignment="0" applyProtection="0">
      <alignment vertical="center"/>
    </xf>
    <xf numFmtId="0" fontId="81" fillId="0" borderId="0">
      <alignment vertical="center"/>
    </xf>
    <xf numFmtId="0" fontId="66" fillId="43" borderId="0" applyNumberFormat="0" applyBorder="0" applyAlignment="0" applyProtection="0">
      <alignment vertical="center"/>
    </xf>
    <xf numFmtId="0" fontId="52" fillId="48" borderId="0"/>
    <xf numFmtId="0" fontId="87" fillId="58" borderId="28" applyProtection="0"/>
    <xf numFmtId="0" fontId="51" fillId="39" borderId="0"/>
    <xf numFmtId="0" fontId="53" fillId="47" borderId="0">
      <alignment vertical="center"/>
    </xf>
    <xf numFmtId="0" fontId="88" fillId="42" borderId="20" applyNumberFormat="0" applyAlignment="0" applyProtection="0">
      <alignment vertical="center"/>
    </xf>
    <xf numFmtId="0" fontId="52" fillId="55" borderId="0" applyNumberFormat="0" applyBorder="0" applyAlignment="0" applyProtection="0">
      <alignment vertical="center"/>
    </xf>
    <xf numFmtId="0" fontId="89" fillId="44" borderId="0" applyNumberFormat="0" applyBorder="0" applyAlignment="0" applyProtection="0">
      <alignment vertical="center"/>
    </xf>
    <xf numFmtId="185" fontId="10" fillId="0" borderId="0" applyProtection="0"/>
    <xf numFmtId="0" fontId="76" fillId="37" borderId="0">
      <alignment vertical="center"/>
    </xf>
    <xf numFmtId="0" fontId="52" fillId="63" borderId="0" applyNumberFormat="0" applyBorder="0" applyAlignment="0" applyProtection="0"/>
    <xf numFmtId="0" fontId="1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55" fillId="51" borderId="0" applyNumberFormat="0" applyBorder="0" applyAlignment="0" applyProtection="0"/>
    <xf numFmtId="0" fontId="51" fillId="40" borderId="0" applyProtection="0"/>
    <xf numFmtId="0" fontId="63" fillId="0" borderId="0">
      <alignment vertical="center"/>
    </xf>
    <xf numFmtId="41" fontId="54" fillId="0" borderId="0" applyFont="0" applyFill="0" applyBorder="0" applyAlignment="0" applyProtection="0"/>
    <xf numFmtId="0" fontId="52" fillId="64" borderId="0" applyNumberFormat="0" applyBorder="0" applyAlignment="0" applyProtection="0"/>
    <xf numFmtId="0" fontId="49" fillId="65" borderId="0" applyProtection="0"/>
    <xf numFmtId="0" fontId="57" fillId="36" borderId="0" applyNumberFormat="0" applyBorder="0" applyAlignment="0" applyProtection="0"/>
    <xf numFmtId="186" fontId="54" fillId="0" borderId="0" applyFill="0" applyBorder="0" applyAlignment="0"/>
    <xf numFmtId="0" fontId="76" fillId="62" borderId="0" applyNumberFormat="0" applyBorder="0" applyAlignment="0" applyProtection="0"/>
    <xf numFmtId="0" fontId="91" fillId="0" borderId="29" applyNumberFormat="0" applyFill="0" applyAlignment="0" applyProtection="0">
      <alignment vertical="center"/>
    </xf>
    <xf numFmtId="187" fontId="54" fillId="0" borderId="0" applyFill="0" applyBorder="0" applyAlignment="0"/>
    <xf numFmtId="0" fontId="52" fillId="41" borderId="0" applyNumberFormat="0" applyBorder="0" applyAlignment="0" applyProtection="0"/>
    <xf numFmtId="0" fontId="52" fillId="52" borderId="0"/>
    <xf numFmtId="0" fontId="51" fillId="39" borderId="0" applyNumberFormat="0" applyBorder="0" applyAlignment="0" applyProtection="0">
      <alignment vertical="center"/>
    </xf>
    <xf numFmtId="0" fontId="78" fillId="2" borderId="0" applyNumberFormat="0" applyBorder="0" applyAlignment="0" applyProtection="0">
      <alignment vertical="center"/>
    </xf>
    <xf numFmtId="0" fontId="0" fillId="0" borderId="0"/>
    <xf numFmtId="41" fontId="50" fillId="0" borderId="0" applyFont="0" applyFill="0" applyBorder="0" applyAlignment="0" applyProtection="0">
      <alignment vertical="center"/>
    </xf>
    <xf numFmtId="0" fontId="55" fillId="43" borderId="0"/>
    <xf numFmtId="0" fontId="92" fillId="0" borderId="23" applyNumberFormat="0" applyFill="0" applyAlignment="0" applyProtection="0">
      <alignment vertical="center"/>
    </xf>
    <xf numFmtId="0" fontId="52" fillId="66" borderId="0" applyNumberFormat="0" applyBorder="0" applyAlignment="0" applyProtection="0"/>
    <xf numFmtId="0" fontId="90" fillId="0" borderId="0" applyProtection="0"/>
    <xf numFmtId="0" fontId="50" fillId="0" borderId="0">
      <alignment vertical="center"/>
    </xf>
    <xf numFmtId="0" fontId="73" fillId="36" borderId="0" applyNumberFormat="0" applyBorder="0" applyAlignment="0" applyProtection="0">
      <alignment vertical="center"/>
    </xf>
    <xf numFmtId="0" fontId="52" fillId="48" borderId="0" applyNumberFormat="0" applyBorder="0" applyAlignment="0" applyProtection="0"/>
    <xf numFmtId="0" fontId="50" fillId="44" borderId="0" applyProtection="0"/>
    <xf numFmtId="0" fontId="50" fillId="47" borderId="0" applyProtection="0"/>
    <xf numFmtId="0" fontId="52" fillId="48" borderId="0" applyNumberFormat="0" applyBorder="0" applyAlignment="0" applyProtection="0">
      <alignment vertical="center"/>
    </xf>
    <xf numFmtId="0" fontId="93" fillId="47" borderId="0" applyNumberFormat="0" applyBorder="0" applyAlignment="0" applyProtection="0">
      <alignment vertical="center"/>
    </xf>
    <xf numFmtId="0" fontId="50" fillId="52" borderId="0" applyProtection="0"/>
    <xf numFmtId="0" fontId="55" fillId="43" borderId="0" applyNumberFormat="0" applyBorder="0" applyAlignment="0" applyProtection="0"/>
    <xf numFmtId="0" fontId="77" fillId="0" borderId="23" applyProtection="0"/>
    <xf numFmtId="0" fontId="94" fillId="67" borderId="0" applyNumberFormat="0" applyBorder="0" applyAlignment="0" applyProtection="0">
      <alignment vertical="center"/>
    </xf>
    <xf numFmtId="0" fontId="94" fillId="67" borderId="0" applyProtection="0"/>
    <xf numFmtId="0" fontId="10" fillId="52" borderId="0" applyNumberFormat="0" applyBorder="0" applyAlignment="0" applyProtection="0">
      <alignment vertical="center"/>
    </xf>
    <xf numFmtId="0" fontId="54" fillId="0" borderId="0" applyProtection="0"/>
    <xf numFmtId="0" fontId="81" fillId="0" borderId="0" applyNumberFormat="0" applyFont="0" applyFill="0" applyBorder="0" applyProtection="0">
      <alignment horizontal="center" vertical="center" wrapText="1"/>
    </xf>
    <xf numFmtId="0" fontId="58" fillId="42" borderId="20" applyProtection="0"/>
    <xf numFmtId="0" fontId="95" fillId="47" borderId="0"/>
    <xf numFmtId="0" fontId="78" fillId="67" borderId="0" applyNumberFormat="0" applyBorder="0" applyAlignment="0" applyProtection="0">
      <alignment vertical="center"/>
    </xf>
    <xf numFmtId="0" fontId="55" fillId="47" borderId="0" applyProtection="0"/>
    <xf numFmtId="0" fontId="80" fillId="0" borderId="0" applyNumberFormat="0" applyFill="0" applyBorder="0" applyAlignment="0" applyProtection="0">
      <alignment vertical="center"/>
    </xf>
    <xf numFmtId="0" fontId="55" fillId="68" borderId="0" applyNumberFormat="0" applyBorder="0" applyAlignment="0" applyProtection="0"/>
    <xf numFmtId="0" fontId="52" fillId="53" borderId="0" applyNumberFormat="0" applyBorder="0" applyAlignment="0" applyProtection="0"/>
    <xf numFmtId="0" fontId="96" fillId="0" borderId="0"/>
    <xf numFmtId="0" fontId="50" fillId="37" borderId="0" applyProtection="0"/>
    <xf numFmtId="10" fontId="66" fillId="2" borderId="1" applyNumberFormat="0" applyBorder="0" applyAlignment="0" applyProtection="0"/>
    <xf numFmtId="0" fontId="52" fillId="59" borderId="0"/>
    <xf numFmtId="188" fontId="10" fillId="69" borderId="0"/>
    <xf numFmtId="0" fontId="50" fillId="39" borderId="0" applyProtection="0"/>
    <xf numFmtId="0" fontId="52" fillId="40" borderId="0"/>
    <xf numFmtId="0" fontId="52" fillId="52" borderId="0" applyNumberFormat="0" applyBorder="0" applyAlignment="0" applyProtection="0"/>
    <xf numFmtId="0" fontId="97" fillId="37" borderId="0" applyNumberFormat="0" applyBorder="0" applyAlignment="0" applyProtection="0">
      <alignment vertical="center"/>
    </xf>
    <xf numFmtId="0" fontId="76" fillId="47" borderId="0"/>
    <xf numFmtId="0" fontId="92" fillId="0" borderId="0" applyNumberFormat="0" applyFill="0" applyBorder="0" applyAlignment="0" applyProtection="0">
      <alignment vertical="center"/>
    </xf>
    <xf numFmtId="0" fontId="52" fillId="43" borderId="0" applyNumberFormat="0" applyBorder="0" applyAlignment="0" applyProtection="0">
      <alignment vertical="center"/>
    </xf>
    <xf numFmtId="189" fontId="60" fillId="0" borderId="0" applyFill="0" applyBorder="0" applyAlignment="0"/>
    <xf numFmtId="10" fontId="54" fillId="0" borderId="0" applyFont="0" applyFill="0" applyBorder="0" applyAlignment="0" applyProtection="0"/>
    <xf numFmtId="0" fontId="76" fillId="47" borderId="0">
      <alignment vertical="center"/>
    </xf>
    <xf numFmtId="0" fontId="52" fillId="70" borderId="0" applyNumberFormat="0" applyBorder="0" applyAlignment="0" applyProtection="0"/>
    <xf numFmtId="0" fontId="0" fillId="71" borderId="0" applyNumberFormat="0" applyBorder="0" applyAlignment="0" applyProtection="0">
      <alignment vertical="center"/>
    </xf>
    <xf numFmtId="0" fontId="10" fillId="37" borderId="0" applyNumberFormat="0" applyBorder="0" applyAlignment="0" applyProtection="0"/>
    <xf numFmtId="0" fontId="57" fillId="36" borderId="0" applyProtection="0"/>
    <xf numFmtId="0" fontId="50" fillId="39" borderId="0"/>
    <xf numFmtId="0" fontId="55" fillId="51" borderId="0" applyProtection="0"/>
    <xf numFmtId="0" fontId="68" fillId="36" borderId="0"/>
    <xf numFmtId="49" fontId="98" fillId="2" borderId="0">
      <alignment horizontal="center" vertical="center"/>
    </xf>
    <xf numFmtId="0" fontId="10" fillId="0" borderId="29" applyNumberFormat="0" applyFill="0" applyAlignment="0" applyProtection="0">
      <alignment vertical="center"/>
    </xf>
    <xf numFmtId="41" fontId="99" fillId="0" borderId="0" applyFont="0" applyFill="0" applyBorder="0" applyAlignment="0" applyProtection="0"/>
    <xf numFmtId="0" fontId="100" fillId="0" borderId="0" applyNumberFormat="0" applyFill="0" applyBorder="0" applyAlignment="0" applyProtection="0">
      <alignment vertical="top"/>
      <protection locked="0"/>
    </xf>
    <xf numFmtId="0" fontId="86" fillId="0" borderId="27" applyNumberFormat="0" applyFill="0" applyAlignment="0" applyProtection="0">
      <alignment vertical="center"/>
    </xf>
    <xf numFmtId="0" fontId="76" fillId="37" borderId="0"/>
    <xf numFmtId="0" fontId="52" fillId="59" borderId="0" applyNumberFormat="0" applyBorder="0" applyAlignment="0" applyProtection="0">
      <alignment vertical="center"/>
    </xf>
    <xf numFmtId="0" fontId="12" fillId="0" borderId="1">
      <alignment horizontal="distributed" vertical="center" wrapText="1"/>
    </xf>
    <xf numFmtId="188" fontId="10" fillId="72" borderId="0"/>
    <xf numFmtId="0" fontId="73" fillId="44" borderId="0">
      <alignment vertical="center"/>
    </xf>
    <xf numFmtId="0" fontId="55" fillId="56" borderId="0" applyNumberFormat="0" applyBorder="0" applyAlignment="0" applyProtection="0"/>
    <xf numFmtId="0" fontId="76" fillId="47" borderId="0" applyProtection="0"/>
    <xf numFmtId="0" fontId="50" fillId="51" borderId="0"/>
    <xf numFmtId="176" fontId="61" fillId="0" borderId="0" applyFont="0" applyFill="0" applyBorder="0" applyAlignment="0" applyProtection="0"/>
    <xf numFmtId="0" fontId="50" fillId="47" borderId="0"/>
    <xf numFmtId="0" fontId="101" fillId="0" borderId="30">
      <alignment horizontal="left" vertical="center"/>
    </xf>
    <xf numFmtId="190" fontId="67" fillId="0" borderId="0" applyFill="0" applyBorder="0" applyProtection="0">
      <alignment horizontal="right"/>
    </xf>
    <xf numFmtId="191" fontId="67" fillId="0" borderId="0" applyFill="0" applyBorder="0" applyProtection="0">
      <alignment horizontal="right"/>
    </xf>
    <xf numFmtId="0" fontId="73" fillId="36" borderId="0"/>
    <xf numFmtId="192" fontId="102" fillId="0" borderId="0" applyFill="0" applyBorder="0" applyProtection="0">
      <alignment horizontal="center"/>
    </xf>
    <xf numFmtId="14" fontId="103" fillId="0" borderId="0">
      <alignment horizontal="center" wrapText="1"/>
      <protection locked="0"/>
    </xf>
    <xf numFmtId="193" fontId="102" fillId="0" borderId="0" applyFill="0" applyBorder="0" applyProtection="0">
      <alignment horizontal="center"/>
    </xf>
    <xf numFmtId="194" fontId="104" fillId="0" borderId="0" applyFill="0" applyBorder="0" applyProtection="0">
      <alignment horizontal="right"/>
    </xf>
    <xf numFmtId="195" fontId="67" fillId="0" borderId="0" applyFill="0" applyBorder="0" applyProtection="0">
      <alignment horizontal="right"/>
    </xf>
    <xf numFmtId="0" fontId="52" fillId="57" borderId="0" applyNumberFormat="0" applyBorder="0" applyAlignment="0" applyProtection="0"/>
    <xf numFmtId="196" fontId="67" fillId="0" borderId="0" applyFill="0" applyBorder="0" applyProtection="0">
      <alignment horizontal="right"/>
    </xf>
    <xf numFmtId="2" fontId="82" fillId="0" borderId="0" applyProtection="0">
      <alignment vertical="center"/>
    </xf>
    <xf numFmtId="197" fontId="67" fillId="0" borderId="0" applyFill="0" applyBorder="0" applyProtection="0">
      <alignment horizontal="right"/>
    </xf>
    <xf numFmtId="198" fontId="67" fillId="0" borderId="0" applyFill="0" applyBorder="0" applyProtection="0">
      <alignment horizontal="right"/>
    </xf>
    <xf numFmtId="199" fontId="10" fillId="0" borderId="0" applyFont="0" applyFill="0" applyBorder="0" applyAlignment="0" applyProtection="0"/>
    <xf numFmtId="0" fontId="73" fillId="44" borderId="0" applyProtection="0"/>
    <xf numFmtId="0" fontId="52" fillId="73" borderId="0" applyNumberFormat="0" applyBorder="0" applyAlignment="0" applyProtection="0"/>
    <xf numFmtId="200" fontId="105" fillId="0" borderId="0" applyFont="0" applyFill="0" applyBorder="0" applyAlignment="0" applyProtection="0"/>
    <xf numFmtId="10" fontId="105" fillId="0" borderId="0" applyFont="0" applyFill="0" applyBorder="0" applyAlignment="0" applyProtection="0"/>
    <xf numFmtId="0" fontId="55" fillId="53" borderId="0" applyNumberFormat="0" applyBorder="0" applyAlignment="0" applyProtection="0"/>
    <xf numFmtId="0" fontId="10" fillId="0" borderId="0" applyNumberFormat="0" applyFont="0" applyFill="0" applyBorder="0" applyAlignment="0">
      <alignment horizontal="center" vertical="center"/>
    </xf>
    <xf numFmtId="0" fontId="51" fillId="74" borderId="0" applyNumberFormat="0" applyBorder="0" applyAlignment="0" applyProtection="0">
      <alignment vertical="center"/>
    </xf>
    <xf numFmtId="0" fontId="10" fillId="0" borderId="0" applyFill="0" applyBorder="0" applyAlignment="0"/>
    <xf numFmtId="0" fontId="51" fillId="61" borderId="0"/>
    <xf numFmtId="0" fontId="78" fillId="47" borderId="0" applyNumberFormat="0" applyBorder="0" applyAlignment="0" applyProtection="0">
      <alignment vertical="center"/>
    </xf>
    <xf numFmtId="0" fontId="10" fillId="45" borderId="21" applyNumberFormat="0" applyFont="0" applyAlignment="0" applyProtection="0">
      <alignment vertical="center"/>
    </xf>
    <xf numFmtId="0" fontId="52" fillId="75" borderId="0" applyNumberFormat="0" applyBorder="0" applyAlignment="0" applyProtection="0"/>
    <xf numFmtId="0" fontId="52" fillId="59" borderId="0" applyProtection="0"/>
    <xf numFmtId="0" fontId="52" fillId="43" borderId="0"/>
    <xf numFmtId="0" fontId="50" fillId="48" borderId="0" applyProtection="0"/>
    <xf numFmtId="0" fontId="52" fillId="43" borderId="0" applyProtection="0"/>
    <xf numFmtId="0" fontId="78" fillId="42" borderId="0" applyNumberFormat="0" applyBorder="0" applyAlignment="0" applyProtection="0">
      <alignment vertical="center"/>
    </xf>
    <xf numFmtId="0" fontId="66" fillId="43" borderId="1"/>
    <xf numFmtId="0" fontId="50" fillId="37" borderId="0"/>
    <xf numFmtId="201" fontId="54" fillId="0" borderId="0">
      <protection locked="0"/>
    </xf>
    <xf numFmtId="0" fontId="50" fillId="44" borderId="0"/>
    <xf numFmtId="0" fontId="68" fillId="36" borderId="0" applyProtection="0"/>
    <xf numFmtId="0" fontId="97" fillId="37" borderId="0" applyProtection="0"/>
    <xf numFmtId="0" fontId="78" fillId="45" borderId="0" applyNumberFormat="0" applyBorder="0" applyAlignment="0" applyProtection="0">
      <alignment vertical="center"/>
    </xf>
    <xf numFmtId="0" fontId="50" fillId="0" borderId="0" applyProtection="0">
      <alignment vertical="center"/>
    </xf>
    <xf numFmtId="0" fontId="76" fillId="37" borderId="0" applyNumberFormat="0" applyBorder="0" applyAlignment="0" applyProtection="0">
      <alignment vertical="center"/>
    </xf>
    <xf numFmtId="0" fontId="78" fillId="53" borderId="0" applyNumberFormat="0" applyBorder="0" applyAlignment="0" applyProtection="0">
      <alignment vertical="center"/>
    </xf>
    <xf numFmtId="202" fontId="54" fillId="0" borderId="0" applyFill="0" applyBorder="0" applyAlignment="0"/>
    <xf numFmtId="37" fontId="75" fillId="0" borderId="0"/>
    <xf numFmtId="0" fontId="87" fillId="58" borderId="28" applyNumberFormat="0" applyAlignment="0" applyProtection="0">
      <alignment vertical="center"/>
    </xf>
    <xf numFmtId="0" fontId="51" fillId="55" borderId="0"/>
    <xf numFmtId="0" fontId="78" fillId="37" borderId="0" applyNumberFormat="0" applyBorder="0" applyAlignment="0" applyProtection="0">
      <alignment vertical="center"/>
    </xf>
    <xf numFmtId="0" fontId="55" fillId="53" borderId="0" applyNumberFormat="0" applyBorder="0" applyAlignment="0" applyProtection="0">
      <alignment vertical="center"/>
    </xf>
    <xf numFmtId="0" fontId="66" fillId="76" borderId="1"/>
    <xf numFmtId="0" fontId="10" fillId="53" borderId="0" applyNumberFormat="0" applyBorder="0" applyAlignment="0" applyProtection="0">
      <alignment vertical="center"/>
    </xf>
    <xf numFmtId="0" fontId="60" fillId="45" borderId="21" applyNumberFormat="0" applyFont="0" applyAlignment="0" applyProtection="0">
      <alignment vertical="center"/>
    </xf>
    <xf numFmtId="0" fontId="55" fillId="47" borderId="0"/>
    <xf numFmtId="0" fontId="60" fillId="0" borderId="0">
      <alignment vertical="center"/>
    </xf>
    <xf numFmtId="0" fontId="48" fillId="44" borderId="0"/>
    <xf numFmtId="0" fontId="0" fillId="18" borderId="0" applyNumberFormat="0" applyBorder="0" applyAlignment="0" applyProtection="0">
      <alignment vertical="center"/>
    </xf>
    <xf numFmtId="0" fontId="55" fillId="47" borderId="0" applyNumberFormat="0" applyBorder="0" applyAlignment="0" applyProtection="0"/>
    <xf numFmtId="0" fontId="52" fillId="39" borderId="0" applyNumberFormat="0" applyBorder="0" applyAlignment="0" applyProtection="0">
      <alignment vertical="center"/>
    </xf>
    <xf numFmtId="0" fontId="10" fillId="58" borderId="28" applyNumberFormat="0" applyAlignment="0" applyProtection="0">
      <alignment vertical="center"/>
    </xf>
    <xf numFmtId="0" fontId="0" fillId="77" borderId="0" applyNumberFormat="0" applyBorder="0" applyAlignment="0" applyProtection="0">
      <alignment vertical="center"/>
    </xf>
    <xf numFmtId="0" fontId="52" fillId="67" borderId="0"/>
    <xf numFmtId="0" fontId="52" fillId="47" borderId="0" applyProtection="0"/>
    <xf numFmtId="0" fontId="55" fillId="42" borderId="0"/>
    <xf numFmtId="0" fontId="106" fillId="0" borderId="0" applyNumberFormat="0" applyFill="0" applyBorder="0" applyAlignment="0" applyProtection="0"/>
    <xf numFmtId="0" fontId="52" fillId="58" borderId="0" applyProtection="0"/>
    <xf numFmtId="203" fontId="54" fillId="0" borderId="0" applyFill="0" applyBorder="0" applyAlignment="0"/>
    <xf numFmtId="0" fontId="52" fillId="59" borderId="0" applyNumberFormat="0" applyBorder="0" applyAlignment="0" applyProtection="0"/>
    <xf numFmtId="0" fontId="54" fillId="0" borderId="0" applyFont="0" applyFill="0" applyBorder="0" applyAlignment="0" applyProtection="0"/>
    <xf numFmtId="4" fontId="107" fillId="0" borderId="0">
      <alignment horizontal="right"/>
    </xf>
    <xf numFmtId="204" fontId="54" fillId="0" borderId="0" applyFont="0" applyFill="0" applyBorder="0" applyAlignment="0" applyProtection="0"/>
    <xf numFmtId="0" fontId="95" fillId="37" borderId="0"/>
    <xf numFmtId="25" fontId="108" fillId="0" borderId="0" applyFont="0" applyFill="0" applyBorder="0" applyAlignment="0" applyProtection="0"/>
    <xf numFmtId="0" fontId="0" fillId="22" borderId="0" applyNumberFormat="0" applyBorder="0" applyAlignment="0" applyProtection="0">
      <alignment vertical="center"/>
    </xf>
    <xf numFmtId="0" fontId="10" fillId="39" borderId="0" applyNumberFormat="0" applyBorder="0" applyAlignment="0" applyProtection="0">
      <alignment vertical="center"/>
    </xf>
    <xf numFmtId="0" fontId="50" fillId="45" borderId="0" applyNumberFormat="0" applyBorder="0" applyAlignment="0" applyProtection="0">
      <alignment vertical="center"/>
    </xf>
    <xf numFmtId="0" fontId="0" fillId="78" borderId="0" applyNumberFormat="0" applyBorder="0" applyAlignment="0" applyProtection="0">
      <alignment vertical="center"/>
    </xf>
    <xf numFmtId="0" fontId="78" fillId="43" borderId="0" applyNumberFormat="0" applyBorder="0" applyAlignment="0" applyProtection="0">
      <alignment vertical="center"/>
    </xf>
    <xf numFmtId="0" fontId="72" fillId="0" borderId="0"/>
    <xf numFmtId="0" fontId="90" fillId="0" borderId="0" applyNumberFormat="0" applyBorder="0" applyAlignment="0" applyProtection="0">
      <alignment vertical="center"/>
    </xf>
    <xf numFmtId="0" fontId="50" fillId="52" borderId="0"/>
    <xf numFmtId="0" fontId="53" fillId="47" borderId="0"/>
    <xf numFmtId="0" fontId="109" fillId="0" borderId="0">
      <alignment vertical="center"/>
    </xf>
    <xf numFmtId="0" fontId="16" fillId="0" borderId="0">
      <alignment vertical="center"/>
    </xf>
    <xf numFmtId="0" fontId="0" fillId="26" borderId="0" applyNumberFormat="0" applyBorder="0" applyAlignment="0" applyProtection="0">
      <alignment vertical="center"/>
    </xf>
    <xf numFmtId="0" fontId="110" fillId="0" borderId="0" applyNumberFormat="0" applyFill="0" applyBorder="0" applyAlignment="0" applyProtection="0"/>
    <xf numFmtId="0" fontId="89" fillId="36" borderId="0" applyNumberFormat="0" applyBorder="0" applyAlignment="0" applyProtection="0">
      <alignment vertical="center"/>
    </xf>
    <xf numFmtId="0" fontId="0" fillId="79" borderId="0" applyNumberFormat="0" applyBorder="0" applyAlignment="0" applyProtection="0">
      <alignment vertical="center"/>
    </xf>
    <xf numFmtId="0" fontId="111" fillId="0" borderId="0"/>
    <xf numFmtId="9" fontId="50" fillId="0" borderId="0" applyFont="0" applyFill="0" applyBorder="0" applyAlignment="0" applyProtection="0">
      <alignment vertical="center"/>
    </xf>
    <xf numFmtId="0" fontId="52" fillId="48" borderId="0" applyProtection="0"/>
    <xf numFmtId="0" fontId="73" fillId="44" borderId="0"/>
    <xf numFmtId="0" fontId="0" fillId="30" borderId="0" applyNumberFormat="0" applyBorder="0" applyAlignment="0" applyProtection="0">
      <alignment vertical="center"/>
    </xf>
    <xf numFmtId="49" fontId="15" fillId="2" borderId="0">
      <alignment horizontal="center" vertical="center"/>
    </xf>
    <xf numFmtId="0" fontId="52" fillId="36" borderId="0" applyNumberFormat="0" applyBorder="0" applyAlignment="0" applyProtection="0"/>
    <xf numFmtId="0" fontId="52" fillId="36" borderId="0" applyNumberFormat="0" applyBorder="0" applyAlignment="0" applyProtection="0">
      <alignment vertical="center"/>
    </xf>
    <xf numFmtId="9" fontId="112" fillId="0" borderId="0" applyFont="0" applyFill="0" applyBorder="0" applyAlignment="0" applyProtection="0"/>
    <xf numFmtId="0" fontId="0" fillId="34" borderId="0" applyNumberFormat="0" applyBorder="0" applyAlignment="0" applyProtection="0">
      <alignment vertical="center"/>
    </xf>
    <xf numFmtId="0" fontId="48" fillId="44" borderId="0">
      <alignment vertical="center"/>
    </xf>
    <xf numFmtId="0" fontId="10" fillId="48" borderId="0" applyNumberFormat="0" applyBorder="0" applyAlignment="0" applyProtection="0">
      <alignment vertical="center"/>
    </xf>
    <xf numFmtId="0" fontId="78" fillId="51" borderId="0" applyNumberFormat="0" applyBorder="0" applyAlignment="0" applyProtection="0">
      <alignment vertical="center"/>
    </xf>
    <xf numFmtId="0" fontId="10" fillId="36" borderId="0" applyNumberFormat="0" applyBorder="0" applyAlignment="0" applyProtection="0"/>
    <xf numFmtId="0" fontId="0" fillId="80" borderId="0" applyNumberFormat="0" applyBorder="0" applyAlignment="0" applyProtection="0">
      <alignment vertical="center"/>
    </xf>
    <xf numFmtId="185" fontId="54" fillId="0" borderId="0" applyFont="0" applyFill="0" applyBorder="0" applyAlignment="0" applyProtection="0"/>
    <xf numFmtId="0" fontId="113" fillId="0" borderId="0">
      <alignment horizontal="left"/>
    </xf>
    <xf numFmtId="0" fontId="10" fillId="42" borderId="0" applyNumberFormat="0" applyBorder="0" applyAlignment="0" applyProtection="0">
      <alignment vertical="center"/>
    </xf>
    <xf numFmtId="0" fontId="52" fillId="81" borderId="0" applyNumberFormat="0" applyBorder="0" applyAlignment="0" applyProtection="0"/>
    <xf numFmtId="0" fontId="10" fillId="43" borderId="20" applyNumberFormat="0" applyAlignment="0" applyProtection="0">
      <alignment vertical="center"/>
    </xf>
    <xf numFmtId="0" fontId="87" fillId="58" borderId="28"/>
    <xf numFmtId="0" fontId="0" fillId="82" borderId="0" applyNumberFormat="0" applyBorder="0" applyAlignment="0" applyProtection="0">
      <alignment vertical="center"/>
    </xf>
    <xf numFmtId="0" fontId="82" fillId="0" borderId="0">
      <alignment vertical="center"/>
    </xf>
    <xf numFmtId="9" fontId="114" fillId="0" borderId="0" applyFont="0" applyFill="0" applyBorder="0" applyAlignment="0" applyProtection="0"/>
    <xf numFmtId="205" fontId="67" fillId="0" borderId="0"/>
    <xf numFmtId="205" fontId="67" fillId="0" borderId="0">
      <alignment vertical="center"/>
    </xf>
    <xf numFmtId="0" fontId="55" fillId="83" borderId="0" applyNumberFormat="0" applyBorder="0" applyAlignment="0" applyProtection="0"/>
    <xf numFmtId="0" fontId="52" fillId="47" borderId="0" applyNumberFormat="0" applyBorder="0" applyAlignment="0" applyProtection="0"/>
    <xf numFmtId="0" fontId="10" fillId="0" borderId="0">
      <alignment vertical="center"/>
    </xf>
    <xf numFmtId="185" fontId="10" fillId="0" borderId="0"/>
    <xf numFmtId="0" fontId="52" fillId="50" borderId="0" applyNumberFormat="0" applyBorder="0" applyAlignment="0" applyProtection="0">
      <alignment vertical="center"/>
    </xf>
    <xf numFmtId="0" fontId="52" fillId="58" borderId="0"/>
    <xf numFmtId="0" fontId="52" fillId="58" borderId="0" applyNumberFormat="0" applyBorder="0" applyAlignment="0" applyProtection="0">
      <alignment vertical="center"/>
    </xf>
    <xf numFmtId="0" fontId="55" fillId="84" borderId="0" applyNumberFormat="0" applyBorder="0" applyAlignment="0" applyProtection="0"/>
    <xf numFmtId="0" fontId="72" fillId="0" borderId="0" applyProtection="0">
      <alignment vertical="center"/>
    </xf>
    <xf numFmtId="0" fontId="52" fillId="85" borderId="0" applyNumberFormat="0" applyBorder="0" applyAlignment="0" applyProtection="0"/>
    <xf numFmtId="0" fontId="55" fillId="48" borderId="0" applyNumberFormat="0" applyBorder="0" applyAlignment="0" applyProtection="0">
      <alignment vertical="center"/>
    </xf>
    <xf numFmtId="0" fontId="52" fillId="52" borderId="0" applyNumberFormat="0" applyBorder="0" applyAlignment="0" applyProtection="0">
      <alignment vertical="center"/>
    </xf>
    <xf numFmtId="0" fontId="55" fillId="39" borderId="0" applyNumberFormat="0" applyBorder="0" applyAlignment="0" applyProtection="0">
      <alignment vertical="center"/>
    </xf>
    <xf numFmtId="0" fontId="55" fillId="52" borderId="0" applyNumberFormat="0" applyBorder="0" applyAlignment="0" applyProtection="0">
      <alignment vertical="center"/>
    </xf>
    <xf numFmtId="44" fontId="10" fillId="0" borderId="0" applyFont="0" applyFill="0" applyBorder="0" applyAlignment="0" applyProtection="0"/>
    <xf numFmtId="0" fontId="85" fillId="0" borderId="0" applyProtection="0"/>
    <xf numFmtId="0" fontId="62" fillId="0" borderId="22" applyNumberFormat="0" applyFill="0" applyAlignment="0" applyProtection="0"/>
    <xf numFmtId="0" fontId="0" fillId="14" borderId="0" applyNumberFormat="0" applyBorder="0" applyAlignment="0" applyProtection="0">
      <alignment vertical="center"/>
    </xf>
    <xf numFmtId="206" fontId="61" fillId="0" borderId="0" applyFont="0" applyFill="0" applyBorder="0" applyAlignment="0" applyProtection="0"/>
    <xf numFmtId="0" fontId="10" fillId="62" borderId="0" applyNumberFormat="0" applyBorder="0" applyAlignment="0" applyProtection="0"/>
    <xf numFmtId="207" fontId="67" fillId="0" borderId="0"/>
    <xf numFmtId="0" fontId="66" fillId="2" borderId="0" applyProtection="0"/>
    <xf numFmtId="0" fontId="79" fillId="0" borderId="24" applyNumberFormat="0" applyAlignment="0" applyProtection="0">
      <alignment vertical="center"/>
    </xf>
    <xf numFmtId="0" fontId="85" fillId="0" borderId="0" applyNumberFormat="0" applyFill="0" applyBorder="0" applyAlignment="0" applyProtection="0">
      <alignment vertical="center"/>
    </xf>
    <xf numFmtId="24" fontId="108" fillId="0" borderId="0" applyFont="0" applyFill="0" applyBorder="0" applyAlignment="0" applyProtection="0"/>
    <xf numFmtId="9" fontId="54" fillId="0" borderId="0" applyFont="0" applyFill="0" applyBorder="0" applyAlignment="0" applyProtection="0"/>
    <xf numFmtId="0" fontId="55" fillId="45" borderId="0" applyProtection="0"/>
    <xf numFmtId="0" fontId="57" fillId="84" borderId="0" applyNumberFormat="0" applyBorder="0" applyAlignment="0" applyProtection="0"/>
    <xf numFmtId="0" fontId="57" fillId="45" borderId="0" applyNumberFormat="0" applyBorder="0" applyAlignment="0" applyProtection="0"/>
    <xf numFmtId="0" fontId="51" fillId="48" borderId="0"/>
    <xf numFmtId="49" fontId="115" fillId="2" borderId="0">
      <alignment horizontal="center" vertical="center"/>
    </xf>
    <xf numFmtId="0" fontId="101" fillId="0" borderId="31" applyNumberFormat="0" applyAlignment="0" applyProtection="0">
      <alignment horizontal="left" vertical="center"/>
    </xf>
    <xf numFmtId="179" fontId="67" fillId="0" borderId="0" applyProtection="0"/>
    <xf numFmtId="179" fontId="67" fillId="0" borderId="0"/>
    <xf numFmtId="208" fontId="116" fillId="72" borderId="0"/>
    <xf numFmtId="209" fontId="117" fillId="0" borderId="0">
      <alignment vertical="center"/>
    </xf>
    <xf numFmtId="0" fontId="58" fillId="42" borderId="20"/>
    <xf numFmtId="0" fontId="51" fillId="50" borderId="0"/>
    <xf numFmtId="0" fontId="118" fillId="86" borderId="32">
      <protection locked="0"/>
    </xf>
    <xf numFmtId="0" fontId="68" fillId="36" borderId="0">
      <alignment vertical="center"/>
    </xf>
    <xf numFmtId="0" fontId="119" fillId="0" borderId="8" applyNumberFormat="0" applyFill="0" applyProtection="0">
      <alignment horizontal="center"/>
    </xf>
    <xf numFmtId="0" fontId="79" fillId="0" borderId="24" applyProtection="0"/>
    <xf numFmtId="0" fontId="51" fillId="40" borderId="0"/>
    <xf numFmtId="0" fontId="15" fillId="0" borderId="0">
      <alignment vertical="center"/>
    </xf>
    <xf numFmtId="0" fontId="52" fillId="67" borderId="0" applyNumberFormat="0" applyBorder="0" applyAlignment="0" applyProtection="0"/>
    <xf numFmtId="0" fontId="120" fillId="0" borderId="33"/>
    <xf numFmtId="0" fontId="52" fillId="67" borderId="0" applyProtection="0"/>
    <xf numFmtId="0" fontId="52" fillId="38" borderId="0" applyNumberFormat="0" applyBorder="0" applyAlignment="0" applyProtection="0">
      <alignment vertical="center"/>
    </xf>
    <xf numFmtId="0" fontId="121" fillId="0" borderId="0" applyNumberFormat="0" applyFill="0" applyBorder="0" applyAlignment="0" applyProtection="0">
      <alignment vertical="top"/>
      <protection locked="0"/>
    </xf>
    <xf numFmtId="0" fontId="106" fillId="0" borderId="34" applyNumberFormat="0" applyFill="0" applyAlignment="0" applyProtection="0"/>
    <xf numFmtId="0" fontId="95" fillId="47" borderId="0" applyNumberFormat="0" applyBorder="0" applyAlignment="0" applyProtection="0">
      <alignment vertical="center"/>
    </xf>
    <xf numFmtId="207" fontId="67" fillId="0" borderId="0">
      <alignment vertical="center"/>
    </xf>
    <xf numFmtId="0" fontId="48" fillId="36" borderId="0">
      <alignment vertical="center"/>
    </xf>
    <xf numFmtId="0" fontId="10" fillId="38" borderId="0" applyNumberFormat="0" applyBorder="0" applyAlignment="0" applyProtection="0">
      <alignment vertical="center"/>
    </xf>
    <xf numFmtId="0" fontId="122" fillId="0" borderId="1">
      <alignment horizontal="center"/>
    </xf>
    <xf numFmtId="0" fontId="16" fillId="0" borderId="0" applyFill="0" applyBorder="0" applyAlignment="0"/>
    <xf numFmtId="0" fontId="57" fillId="45" borderId="0" applyNumberFormat="0" applyBorder="0" applyAlignment="0" applyProtection="0">
      <alignment vertical="center"/>
    </xf>
    <xf numFmtId="210" fontId="54" fillId="0" borderId="0" applyFill="0" applyBorder="0" applyAlignment="0"/>
    <xf numFmtId="0" fontId="57" fillId="36" borderId="0">
      <alignment vertical="center"/>
    </xf>
    <xf numFmtId="0" fontId="10" fillId="43" borderId="19" applyNumberFormat="0" applyAlignment="0" applyProtection="0">
      <alignment vertical="center"/>
    </xf>
    <xf numFmtId="211" fontId="123" fillId="0" borderId="0" applyFont="0" applyFill="0" applyBorder="0" applyAlignment="0" applyProtection="0"/>
    <xf numFmtId="0" fontId="64" fillId="0" borderId="0">
      <protection locked="0"/>
    </xf>
    <xf numFmtId="0" fontId="55" fillId="51" borderId="0"/>
    <xf numFmtId="0" fontId="52" fillId="47" borderId="0"/>
    <xf numFmtId="0" fontId="52" fillId="54" borderId="0" applyNumberFormat="0" applyBorder="0" applyAlignment="0" applyProtection="0"/>
    <xf numFmtId="212" fontId="54" fillId="0" borderId="0" applyFont="0" applyFill="0" applyBorder="0" applyAlignment="0" applyProtection="0"/>
    <xf numFmtId="0" fontId="51" fillId="87" borderId="0" applyNumberFormat="0" applyBorder="0" applyAlignment="0" applyProtection="0">
      <alignment vertical="center"/>
    </xf>
    <xf numFmtId="0" fontId="53" fillId="59" borderId="0" applyProtection="0"/>
    <xf numFmtId="0" fontId="95" fillId="37" borderId="0" applyNumberFormat="0" applyBorder="0" applyAlignment="0" applyProtection="0">
      <alignment vertical="center"/>
    </xf>
    <xf numFmtId="0" fontId="124" fillId="0" borderId="0"/>
    <xf numFmtId="0" fontId="48" fillId="36" borderId="0" applyProtection="0"/>
    <xf numFmtId="0" fontId="55" fillId="45" borderId="0" applyNumberFormat="0" applyBorder="0" applyAlignment="0" applyProtection="0">
      <alignment vertical="center"/>
    </xf>
    <xf numFmtId="0" fontId="10" fillId="0" borderId="24" applyNumberFormat="0" applyFill="0" applyAlignment="0" applyProtection="0">
      <alignment vertical="center"/>
    </xf>
    <xf numFmtId="0" fontId="52" fillId="67" borderId="0" applyNumberFormat="0" applyBorder="0" applyAlignment="0" applyProtection="0">
      <alignment vertical="center"/>
    </xf>
    <xf numFmtId="0" fontId="52" fillId="36" borderId="0"/>
    <xf numFmtId="0" fontId="82" fillId="0" borderId="25" applyProtection="0">
      <alignment vertical="center"/>
    </xf>
    <xf numFmtId="213" fontId="54" fillId="0" borderId="0" applyFont="0" applyFill="0" applyBorder="0" applyAlignment="0" applyProtection="0"/>
    <xf numFmtId="0" fontId="49" fillId="65" borderId="0"/>
    <xf numFmtId="214" fontId="112" fillId="0" borderId="0" applyFont="0" applyFill="0" applyBorder="0" applyAlignment="0" applyProtection="0"/>
    <xf numFmtId="2" fontId="82" fillId="0" borderId="0" applyProtection="0"/>
    <xf numFmtId="189" fontId="60" fillId="0" borderId="0" applyProtection="0"/>
    <xf numFmtId="0" fontId="55" fillId="45" borderId="0" applyNumberFormat="0" applyBorder="0" applyAlignment="0" applyProtection="0"/>
    <xf numFmtId="0" fontId="55" fillId="45" borderId="0"/>
    <xf numFmtId="37" fontId="105" fillId="0" borderId="0" applyFont="0" applyFill="0" applyBorder="0" applyAlignment="0" applyProtection="0"/>
    <xf numFmtId="208" fontId="105" fillId="0" borderId="0" applyFont="0" applyFill="0" applyBorder="0" applyAlignment="0" applyProtection="0"/>
    <xf numFmtId="39" fontId="105" fillId="0" borderId="0" applyFont="0" applyFill="0" applyBorder="0" applyAlignment="0" applyProtection="0"/>
    <xf numFmtId="3" fontId="123" fillId="0" borderId="0" applyFont="0" applyFill="0" applyBorder="0" applyAlignment="0" applyProtection="0"/>
    <xf numFmtId="0" fontId="10" fillId="45" borderId="21" applyProtection="0"/>
    <xf numFmtId="0" fontId="57" fillId="45" borderId="0"/>
    <xf numFmtId="0" fontId="52" fillId="60" borderId="0" applyNumberFormat="0" applyBorder="0" applyAlignment="0" applyProtection="0"/>
    <xf numFmtId="0" fontId="103" fillId="0" borderId="0">
      <alignment horizontal="center" wrapText="1"/>
      <protection locked="0"/>
    </xf>
    <xf numFmtId="0" fontId="52" fillId="87" borderId="0" applyNumberFormat="0" applyBorder="0" applyAlignment="0" applyProtection="0">
      <alignment vertical="center"/>
    </xf>
    <xf numFmtId="0" fontId="52" fillId="74" borderId="0" applyNumberFormat="0" applyBorder="0" applyAlignment="0" applyProtection="0">
      <alignment vertical="center"/>
    </xf>
    <xf numFmtId="3" fontId="125" fillId="0" borderId="0"/>
    <xf numFmtId="215" fontId="126" fillId="0" borderId="5" applyAlignment="0" applyProtection="0"/>
    <xf numFmtId="189" fontId="60" fillId="0" borderId="0" applyFill="0" applyBorder="0" applyAlignment="0">
      <alignment vertical="center"/>
    </xf>
    <xf numFmtId="0" fontId="62" fillId="0" borderId="22" applyProtection="0"/>
    <xf numFmtId="9" fontId="10" fillId="0" borderId="0" applyProtection="0"/>
    <xf numFmtId="0" fontId="67" fillId="0" borderId="0" applyNumberFormat="0" applyFont="0" applyFill="0" applyBorder="0" applyProtection="0">
      <alignment horizontal="left" vertical="center"/>
    </xf>
    <xf numFmtId="0" fontId="126" fillId="0" borderId="33">
      <alignment horizontal="center"/>
    </xf>
    <xf numFmtId="0" fontId="95" fillId="37" borderId="0" applyProtection="0"/>
    <xf numFmtId="0" fontId="69" fillId="43" borderId="20"/>
    <xf numFmtId="0" fontId="69" fillId="43" borderId="20" applyProtection="0"/>
    <xf numFmtId="3" fontId="127" fillId="0" borderId="0"/>
    <xf numFmtId="0" fontId="128" fillId="0" borderId="0"/>
    <xf numFmtId="0" fontId="129" fillId="0" borderId="10" applyNumberFormat="0" applyFill="0" applyProtection="0">
      <alignment horizontal="center"/>
    </xf>
    <xf numFmtId="0" fontId="60" fillId="0" borderId="0" applyNumberFormat="0" applyFill="0" applyBorder="0" applyAlignment="0" applyProtection="0">
      <alignment vertical="top"/>
    </xf>
    <xf numFmtId="0" fontId="85" fillId="0" borderId="0"/>
    <xf numFmtId="0" fontId="130" fillId="0" borderId="7">
      <alignment horizontal="center"/>
    </xf>
    <xf numFmtId="41" fontId="60" fillId="0" borderId="0" applyFont="0" applyFill="0" applyBorder="0" applyAlignment="0" applyProtection="0">
      <alignment vertical="center"/>
    </xf>
    <xf numFmtId="41" fontId="10" fillId="0" borderId="0" applyFont="0" applyFill="0" applyBorder="0" applyAlignment="0" applyProtection="0">
      <alignment vertical="center"/>
    </xf>
    <xf numFmtId="215" fontId="105" fillId="0" borderId="0" applyFont="0" applyFill="0" applyBorder="0" applyAlignment="0" applyProtection="0"/>
    <xf numFmtId="216" fontId="105" fillId="0" borderId="0" applyFont="0" applyFill="0" applyBorder="0" applyAlignment="0" applyProtection="0"/>
    <xf numFmtId="202" fontId="54" fillId="0" borderId="0" applyFont="0" applyFill="0" applyBorder="0" applyAlignment="0" applyProtection="0"/>
    <xf numFmtId="207" fontId="67" fillId="0" borderId="0" applyProtection="0"/>
    <xf numFmtId="37" fontId="108" fillId="0" borderId="0" applyFont="0" applyFill="0" applyBorder="0" applyAlignment="0" applyProtection="0"/>
    <xf numFmtId="39" fontId="108" fillId="0" borderId="0" applyFont="0" applyFill="0" applyBorder="0" applyAlignment="0" applyProtection="0"/>
    <xf numFmtId="0" fontId="131" fillId="0" borderId="0" applyNumberFormat="0" applyAlignment="0">
      <alignment horizontal="left"/>
    </xf>
    <xf numFmtId="0" fontId="111" fillId="0" borderId="0" applyNumberFormat="0" applyAlignment="0"/>
    <xf numFmtId="185" fontId="60" fillId="0" borderId="0" applyFont="0" applyFill="0" applyBorder="0" applyAlignment="0" applyProtection="0">
      <alignment vertical="center"/>
    </xf>
    <xf numFmtId="185" fontId="10" fillId="0" borderId="0" applyFont="0" applyFill="0" applyBorder="0" applyAlignment="0" applyProtection="0">
      <alignment vertical="center"/>
    </xf>
    <xf numFmtId="217" fontId="132" fillId="0" borderId="0" applyFont="0" applyFill="0" applyBorder="0" applyAlignment="0" applyProtection="0"/>
    <xf numFmtId="187" fontId="54" fillId="0" borderId="0" applyFont="0" applyFill="0" applyBorder="0" applyAlignment="0" applyProtection="0"/>
    <xf numFmtId="218" fontId="108" fillId="0" borderId="0" applyFont="0" applyFill="0" applyBorder="0" applyAlignment="0" applyProtection="0"/>
    <xf numFmtId="205" fontId="67" fillId="0" borderId="0" applyProtection="0"/>
    <xf numFmtId="0" fontId="82" fillId="0" borderId="0" applyProtection="0"/>
    <xf numFmtId="0" fontId="82" fillId="0" borderId="0" applyProtection="0">
      <alignment vertical="center"/>
    </xf>
    <xf numFmtId="15" fontId="123" fillId="0" borderId="0"/>
    <xf numFmtId="43" fontId="54" fillId="0" borderId="0" applyFont="0" applyFill="0" applyBorder="0" applyAlignment="0" applyProtection="0"/>
    <xf numFmtId="0" fontId="82" fillId="0" borderId="25">
      <alignment vertical="center"/>
    </xf>
    <xf numFmtId="179" fontId="67" fillId="0" borderId="0">
      <alignment vertical="center"/>
    </xf>
    <xf numFmtId="1" fontId="12" fillId="0" borderId="1">
      <alignment vertical="center"/>
      <protection locked="0"/>
    </xf>
    <xf numFmtId="0" fontId="133" fillId="0" borderId="0" applyNumberFormat="0" applyAlignment="0">
      <alignment horizontal="left"/>
    </xf>
    <xf numFmtId="0" fontId="134" fillId="0" borderId="0">
      <alignment horizontal="left"/>
    </xf>
    <xf numFmtId="49" fontId="15" fillId="2" borderId="0">
      <alignment horizontal="right" vertical="center"/>
    </xf>
    <xf numFmtId="219" fontId="67" fillId="0" borderId="0" applyFont="0" applyFill="0" applyBorder="0" applyAlignment="0" applyProtection="0"/>
    <xf numFmtId="0" fontId="80" fillId="0" borderId="0" applyNumberFormat="0" applyBorder="0" applyAlignment="0" applyProtection="0">
      <alignment vertical="center"/>
    </xf>
    <xf numFmtId="0" fontId="80" fillId="0" borderId="0"/>
    <xf numFmtId="0" fontId="61" fillId="0" borderId="0" applyNumberFormat="0" applyFill="0" applyBorder="0" applyAlignment="0" applyProtection="0"/>
    <xf numFmtId="2" fontId="82" fillId="0" borderId="0">
      <alignment vertical="center"/>
    </xf>
    <xf numFmtId="0" fontId="135" fillId="0" borderId="0" applyNumberFormat="0" applyFill="0" applyBorder="0" applyAlignment="0" applyProtection="0">
      <alignment vertical="top"/>
      <protection locked="0"/>
    </xf>
    <xf numFmtId="38" fontId="66" fillId="43" borderId="0" applyNumberFormat="0" applyBorder="0" applyAlignment="0" applyProtection="0"/>
    <xf numFmtId="0" fontId="101" fillId="0" borderId="31" applyProtection="0"/>
    <xf numFmtId="9" fontId="60" fillId="0" borderId="0" applyFont="0" applyFill="0" applyBorder="0" applyAlignment="0" applyProtection="0">
      <alignment vertical="center"/>
    </xf>
    <xf numFmtId="220" fontId="54" fillId="0" borderId="0" applyFont="0" applyFill="0" applyBorder="0" applyAlignment="0" applyProtection="0"/>
    <xf numFmtId="4" fontId="123" fillId="0" borderId="0" applyFont="0" applyFill="0" applyBorder="0" applyAlignment="0" applyProtection="0"/>
    <xf numFmtId="0" fontId="94" fillId="67" borderId="0"/>
    <xf numFmtId="0" fontId="112" fillId="0" borderId="0" applyNumberFormat="0" applyFill="0"/>
    <xf numFmtId="0" fontId="62" fillId="0" borderId="22" applyNumberFormat="0" applyAlignment="0" applyProtection="0">
      <alignment vertical="center"/>
    </xf>
    <xf numFmtId="0" fontId="62" fillId="0" borderId="22"/>
    <xf numFmtId="0" fontId="10" fillId="0" borderId="23" applyNumberFormat="0" applyFill="0" applyAlignment="0" applyProtection="0">
      <alignment vertical="center"/>
    </xf>
    <xf numFmtId="0" fontId="86" fillId="0" borderId="27" applyNumberFormat="0" applyAlignment="0" applyProtection="0">
      <alignment vertical="center"/>
    </xf>
    <xf numFmtId="0" fontId="136" fillId="0" borderId="0"/>
    <xf numFmtId="0" fontId="86" fillId="0" borderId="27"/>
    <xf numFmtId="0" fontId="137" fillId="0" borderId="22" applyNumberFormat="0" applyFill="0" applyAlignment="0" applyProtection="0">
      <alignment vertical="center"/>
    </xf>
    <xf numFmtId="0" fontId="138" fillId="0" borderId="27" applyNumberFormat="0" applyFill="0" applyAlignment="0" applyProtection="0">
      <alignment vertical="center"/>
    </xf>
    <xf numFmtId="0" fontId="77" fillId="0" borderId="23"/>
    <xf numFmtId="0" fontId="77" fillId="0" borderId="0" applyNumberFormat="0" applyBorder="0" applyAlignment="0" applyProtection="0">
      <alignment vertical="center"/>
    </xf>
    <xf numFmtId="0" fontId="77" fillId="0" borderId="0" applyProtection="0"/>
    <xf numFmtId="0" fontId="77" fillId="0" borderId="0"/>
    <xf numFmtId="0" fontId="10" fillId="0" borderId="0">
      <alignment vertical="center"/>
    </xf>
    <xf numFmtId="0" fontId="139" fillId="0" borderId="0" applyProtection="0"/>
    <xf numFmtId="0" fontId="139" fillId="0" borderId="0" applyProtection="0">
      <alignment vertical="center"/>
    </xf>
    <xf numFmtId="0" fontId="139" fillId="0" borderId="0">
      <alignment vertical="center"/>
    </xf>
    <xf numFmtId="0" fontId="101" fillId="0" borderId="0" applyProtection="0"/>
    <xf numFmtId="0" fontId="101" fillId="0" borderId="0" applyProtection="0">
      <alignment vertical="center"/>
    </xf>
    <xf numFmtId="0" fontId="101" fillId="0" borderId="0">
      <alignment vertical="center"/>
    </xf>
    <xf numFmtId="0" fontId="140" fillId="0" borderId="0" applyNumberFormat="0" applyFill="0" applyBorder="0" applyAlignment="0" applyProtection="0">
      <alignment vertical="top"/>
      <protection locked="0"/>
    </xf>
    <xf numFmtId="0" fontId="54" fillId="45" borderId="21" applyNumberFormat="0" applyFont="0" applyAlignment="0" applyProtection="0">
      <alignment vertical="center"/>
    </xf>
    <xf numFmtId="0" fontId="57" fillId="45" borderId="0">
      <alignment vertical="center"/>
    </xf>
    <xf numFmtId="0" fontId="10" fillId="45" borderId="0" applyNumberFormat="0" applyBorder="0" applyAlignment="0" applyProtection="0"/>
    <xf numFmtId="208" fontId="141" fillId="69" borderId="0"/>
    <xf numFmtId="38" fontId="142" fillId="0" borderId="0"/>
    <xf numFmtId="38" fontId="143" fillId="0" borderId="0"/>
    <xf numFmtId="38" fontId="144" fillId="0" borderId="0"/>
    <xf numFmtId="38" fontId="145" fillId="0" borderId="0"/>
    <xf numFmtId="0" fontId="79" fillId="0" borderId="24"/>
    <xf numFmtId="38" fontId="123" fillId="0" borderId="0" applyFont="0" applyFill="0" applyBorder="0" applyAlignment="0" applyProtection="0"/>
    <xf numFmtId="40" fontId="123" fillId="0" borderId="0" applyFont="0" applyFill="0" applyBorder="0" applyAlignment="0" applyProtection="0"/>
    <xf numFmtId="221" fontId="10" fillId="0" borderId="0" applyFont="0" applyFill="0" applyBorder="0" applyAlignment="0" applyProtection="0"/>
    <xf numFmtId="222" fontId="10" fillId="0" borderId="0" applyFont="0" applyFill="0" applyBorder="0" applyAlignment="0" applyProtection="0"/>
    <xf numFmtId="223" fontId="123" fillId="0" borderId="0" applyFont="0" applyFill="0" applyBorder="0" applyAlignment="0" applyProtection="0"/>
    <xf numFmtId="224" fontId="10" fillId="0" borderId="0" applyFont="0" applyFill="0" applyBorder="0" applyAlignment="0" applyProtection="0"/>
    <xf numFmtId="200" fontId="10" fillId="0" borderId="0" applyFont="0" applyFill="0" applyBorder="0" applyAlignment="0" applyProtection="0"/>
    <xf numFmtId="225" fontId="54" fillId="0" borderId="0" applyFont="0" applyFill="0" applyBorder="0" applyAlignment="0" applyProtection="0"/>
    <xf numFmtId="0" fontId="50" fillId="0" borderId="0" applyProtection="0"/>
    <xf numFmtId="0" fontId="67" fillId="0" borderId="0"/>
    <xf numFmtId="0" fontId="49" fillId="36" borderId="0" applyNumberFormat="0" applyBorder="0" applyAlignment="0" applyProtection="0"/>
    <xf numFmtId="37" fontId="75" fillId="0" borderId="0" applyProtection="0"/>
    <xf numFmtId="0" fontId="141" fillId="0" borderId="0"/>
    <xf numFmtId="0" fontId="72" fillId="0" borderId="0">
      <alignment vertical="center"/>
    </xf>
    <xf numFmtId="0" fontId="50" fillId="0" borderId="0">
      <alignment vertical="center"/>
      <protection locked="0"/>
    </xf>
    <xf numFmtId="0" fontId="146" fillId="0" borderId="0"/>
    <xf numFmtId="0" fontId="90" fillId="0" borderId="0"/>
    <xf numFmtId="0" fontId="147" fillId="88" borderId="0" applyNumberFormat="0" applyBorder="0" applyAlignment="0" applyProtection="0"/>
    <xf numFmtId="0" fontId="57" fillId="36" borderId="0"/>
    <xf numFmtId="0" fontId="56" fillId="43" borderId="19"/>
    <xf numFmtId="0" fontId="56" fillId="43" borderId="19" applyProtection="0"/>
    <xf numFmtId="0" fontId="100" fillId="0" borderId="0" applyNumberFormat="0" applyBorder="0" applyAlignment="0" applyProtection="0">
      <alignment vertical="top"/>
      <protection locked="0"/>
    </xf>
    <xf numFmtId="0" fontId="100" fillId="0" borderId="0"/>
    <xf numFmtId="40" fontId="148" fillId="2" borderId="0">
      <alignment horizontal="right"/>
    </xf>
    <xf numFmtId="0" fontId="149" fillId="2" borderId="35"/>
    <xf numFmtId="9" fontId="67" fillId="0" borderId="0" applyFont="0" applyFill="0" applyBorder="0" applyAlignment="0" applyProtection="0"/>
    <xf numFmtId="10" fontId="67" fillId="0" borderId="0" applyFont="0" applyFill="0" applyBorder="0" applyAlignment="0" applyProtection="0"/>
    <xf numFmtId="186" fontId="54" fillId="0" borderId="0" applyFont="0" applyFill="0" applyBorder="0" applyAlignment="0" applyProtection="0"/>
    <xf numFmtId="226" fontId="54" fillId="0" borderId="0" applyFont="0" applyFill="0" applyBorder="0" applyAlignment="0" applyProtection="0"/>
    <xf numFmtId="10" fontId="60" fillId="0" borderId="0" applyFont="0" applyFill="0" applyBorder="0" applyAlignment="0" applyProtection="0">
      <alignment vertical="center"/>
    </xf>
    <xf numFmtId="10" fontId="10" fillId="0" borderId="0" applyFont="0" applyFill="0" applyBorder="0" applyAlignment="0" applyProtection="0">
      <alignment vertical="center"/>
    </xf>
    <xf numFmtId="10" fontId="10" fillId="0" borderId="0"/>
    <xf numFmtId="10" fontId="10" fillId="0" borderId="0" applyFont="0" applyFill="0" applyBorder="0" applyAlignment="0" applyProtection="0"/>
    <xf numFmtId="9" fontId="108" fillId="0" borderId="0" applyFont="0" applyFill="0" applyBorder="0" applyAlignment="0" applyProtection="0"/>
    <xf numFmtId="10" fontId="108" fillId="0" borderId="0" applyFont="0" applyFill="0" applyBorder="0" applyAlignment="0" applyProtection="0"/>
    <xf numFmtId="9" fontId="64" fillId="0" borderId="0" applyFont="0" applyFill="0" applyBorder="0" applyAlignment="0" applyProtection="0"/>
    <xf numFmtId="227" fontId="54" fillId="0" borderId="0" applyFont="0" applyFill="0" applyProtection="0"/>
    <xf numFmtId="4" fontId="134" fillId="0" borderId="0">
      <alignment horizontal="right"/>
    </xf>
    <xf numFmtId="228" fontId="150" fillId="0" borderId="0"/>
    <xf numFmtId="0" fontId="123" fillId="0" borderId="0" applyNumberFormat="0" applyFont="0" applyFill="0" applyBorder="0" applyAlignment="0" applyProtection="0">
      <alignment horizontal="left"/>
    </xf>
    <xf numFmtId="15" fontId="123" fillId="0" borderId="0" applyFont="0" applyFill="0" applyBorder="0" applyAlignment="0" applyProtection="0"/>
    <xf numFmtId="9" fontId="10" fillId="0" borderId="0" applyFont="0" applyFill="0" applyBorder="0" applyAlignment="0" applyProtection="0"/>
    <xf numFmtId="0" fontId="123" fillId="89" borderId="0" applyNumberFormat="0" applyFont="0" applyBorder="0" applyAlignment="0" applyProtection="0"/>
    <xf numFmtId="229" fontId="10" fillId="0" borderId="0" applyNumberFormat="0" applyFill="0" applyBorder="0" applyAlignment="0" applyProtection="0">
      <alignment horizontal="left"/>
    </xf>
    <xf numFmtId="0" fontId="112" fillId="0" borderId="0" applyNumberFormat="0" applyFill="0" applyBorder="0" applyAlignment="0" applyProtection="0">
      <alignment vertical="center"/>
    </xf>
    <xf numFmtId="49" fontId="15" fillId="2" borderId="0">
      <alignment horizontal="left" vertical="top"/>
    </xf>
    <xf numFmtId="49" fontId="15" fillId="2" borderId="0">
      <alignment horizontal="right" vertical="top"/>
    </xf>
    <xf numFmtId="49" fontId="15" fillId="2" borderId="0">
      <alignment horizontal="left" vertical="center"/>
    </xf>
    <xf numFmtId="0" fontId="151" fillId="0" borderId="0">
      <alignment horizontal="left"/>
    </xf>
    <xf numFmtId="43" fontId="66" fillId="0" borderId="36"/>
    <xf numFmtId="0" fontId="152" fillId="36" borderId="0" applyNumberFormat="0" applyBorder="0" applyAlignment="0" applyProtection="0">
      <alignment vertical="center"/>
    </xf>
    <xf numFmtId="0" fontId="122" fillId="0" borderId="0">
      <alignment horizontal="center" vertical="center"/>
    </xf>
    <xf numFmtId="0" fontId="153" fillId="0" borderId="0" applyNumberFormat="0" applyFill="0">
      <alignment horizontal="left" vertical="center"/>
    </xf>
    <xf numFmtId="0" fontId="120" fillId="0" borderId="0"/>
    <xf numFmtId="40" fontId="154" fillId="0" borderId="0" applyBorder="0">
      <alignment horizontal="right"/>
    </xf>
    <xf numFmtId="49" fontId="60" fillId="0" borderId="0" applyFill="0" applyBorder="0" applyAlignment="0"/>
    <xf numFmtId="230" fontId="60" fillId="0" borderId="0" applyFill="0" applyBorder="0" applyAlignment="0"/>
    <xf numFmtId="231" fontId="54" fillId="0" borderId="0" applyFill="0" applyBorder="0" applyAlignment="0"/>
    <xf numFmtId="232" fontId="54" fillId="0" borderId="0" applyFont="0" applyFill="0" applyBorder="0" applyAlignment="0" applyProtection="0"/>
    <xf numFmtId="9" fontId="155" fillId="0" borderId="0" applyNumberFormat="0" applyFill="0" applyBorder="0" applyAlignment="0">
      <protection locked="0"/>
    </xf>
    <xf numFmtId="233" fontId="61" fillId="0" borderId="0" applyFont="0" applyFill="0" applyBorder="0" applyAlignment="0" applyProtection="0"/>
    <xf numFmtId="234" fontId="61" fillId="0" borderId="0" applyFont="0" applyFill="0" applyBorder="0" applyAlignment="0" applyProtection="0"/>
    <xf numFmtId="9" fontId="156" fillId="0" borderId="0" applyFont="0" applyFill="0" applyBorder="0" applyAlignment="0" applyProtection="0"/>
    <xf numFmtId="178" fontId="61" fillId="0" borderId="0" applyFont="0" applyFill="0" applyBorder="0" applyAlignment="0" applyProtection="0"/>
    <xf numFmtId="9" fontId="10" fillId="0" borderId="0"/>
    <xf numFmtId="217" fontId="54" fillId="0" borderId="0" applyFont="0" applyFill="0" applyBorder="0" applyAlignment="0" applyProtection="0"/>
    <xf numFmtId="0" fontId="54" fillId="0" borderId="8" applyNumberFormat="0" applyFill="0" applyProtection="0">
      <alignment horizontal="right"/>
    </xf>
    <xf numFmtId="0" fontId="10" fillId="0" borderId="22" applyNumberFormat="0" applyFill="0" applyAlignment="0" applyProtection="0">
      <alignment vertical="center"/>
    </xf>
    <xf numFmtId="0" fontId="157" fillId="0" borderId="37" applyNumberFormat="0" applyFill="0" applyAlignment="0" applyProtection="0"/>
    <xf numFmtId="0" fontId="158" fillId="0" borderId="0">
      <alignment horizontal="centerContinuous" vertical="center"/>
    </xf>
    <xf numFmtId="0" fontId="86" fillId="0" borderId="27" applyNumberFormat="0" applyFill="0" applyAlignment="0" applyProtection="0"/>
    <xf numFmtId="0" fontId="10" fillId="0" borderId="27" applyNumberFormat="0" applyFill="0" applyAlignment="0" applyProtection="0">
      <alignment vertical="center"/>
    </xf>
    <xf numFmtId="0" fontId="159" fillId="0" borderId="27" applyNumberFormat="0" applyFill="0" applyAlignment="0" applyProtection="0"/>
    <xf numFmtId="0" fontId="160" fillId="0" borderId="0" applyNumberFormat="0" applyFill="0" applyBorder="0" applyAlignment="0" applyProtection="0">
      <alignment vertical="center"/>
    </xf>
    <xf numFmtId="0" fontId="16" fillId="0" borderId="0"/>
    <xf numFmtId="0" fontId="161" fillId="0" borderId="38" applyNumberFormat="0" applyFill="0" applyProtection="0">
      <alignment horizontal="center"/>
    </xf>
    <xf numFmtId="0" fontId="49" fillId="65" borderId="0" applyNumberFormat="0" applyBorder="0" applyAlignment="0" applyProtection="0">
      <alignment vertical="center"/>
    </xf>
    <xf numFmtId="0" fontId="10" fillId="84" borderId="0" applyNumberFormat="0" applyBorder="0" applyAlignment="0" applyProtection="0"/>
    <xf numFmtId="0" fontId="114" fillId="0" borderId="0"/>
    <xf numFmtId="0" fontId="10" fillId="87" borderId="0" applyNumberFormat="0" applyBorder="0" applyAlignment="0" applyProtection="0">
      <alignment vertical="center"/>
    </xf>
    <xf numFmtId="0" fontId="162" fillId="0" borderId="0"/>
    <xf numFmtId="0" fontId="10" fillId="57" borderId="0" applyNumberFormat="0" applyBorder="0" applyAlignment="0" applyProtection="0"/>
    <xf numFmtId="0" fontId="147" fillId="90" borderId="0" applyNumberFormat="0" applyBorder="0" applyAlignment="0" applyProtection="0"/>
    <xf numFmtId="0" fontId="10" fillId="42" borderId="20" applyNumberFormat="0" applyAlignment="0" applyProtection="0">
      <alignment vertical="center"/>
    </xf>
    <xf numFmtId="0" fontId="97" fillId="37" borderId="0">
      <alignment vertical="center"/>
    </xf>
    <xf numFmtId="0" fontId="147" fillId="91" borderId="0" applyNumberFormat="0" applyBorder="0" applyAlignment="0" applyProtection="0"/>
    <xf numFmtId="0" fontId="55" fillId="0" borderId="0"/>
    <xf numFmtId="0" fontId="163" fillId="0" borderId="0"/>
    <xf numFmtId="0" fontId="51" fillId="65" borderId="0" applyNumberFormat="0" applyBorder="0" applyAlignment="0" applyProtection="0">
      <alignment vertical="center"/>
    </xf>
    <xf numFmtId="0" fontId="53" fillId="59" borderId="0" applyNumberFormat="0" applyBorder="0" applyAlignment="0" applyProtection="0">
      <alignment vertical="center"/>
    </xf>
    <xf numFmtId="0" fontId="164" fillId="0" borderId="0" applyNumberFormat="0" applyFill="0" applyBorder="0" applyAlignment="0" applyProtection="0"/>
    <xf numFmtId="235" fontId="10" fillId="0" borderId="0">
      <alignment vertical="center"/>
    </xf>
    <xf numFmtId="236" fontId="61" fillId="0" borderId="0" applyFont="0" applyFill="0" applyBorder="0" applyAlignment="0" applyProtection="0"/>
    <xf numFmtId="0" fontId="97" fillId="37" borderId="0"/>
    <xf numFmtId="0" fontId="73" fillId="36" borderId="0">
      <alignment vertical="center"/>
    </xf>
    <xf numFmtId="0" fontId="49" fillId="36" borderId="0" applyNumberFormat="0" applyBorder="0" applyAlignment="0" applyProtection="0">
      <alignment vertical="top"/>
      <protection locked="0"/>
    </xf>
    <xf numFmtId="0" fontId="165" fillId="36" borderId="0" applyNumberFormat="0" applyBorder="0" applyAlignment="0" applyProtection="0"/>
    <xf numFmtId="0" fontId="166" fillId="36" borderId="0" applyNumberFormat="0" applyBorder="0" applyAlignment="0" applyProtection="0">
      <alignment vertical="center"/>
    </xf>
    <xf numFmtId="0" fontId="51" fillId="65" borderId="0"/>
    <xf numFmtId="0" fontId="10" fillId="59" borderId="0" applyNumberFormat="0" applyBorder="0" applyAlignment="0" applyProtection="0">
      <alignment vertical="center"/>
    </xf>
    <xf numFmtId="179" fontId="117" fillId="0" borderId="0">
      <alignment vertical="center"/>
    </xf>
    <xf numFmtId="0" fontId="60" fillId="0" borderId="0"/>
    <xf numFmtId="0" fontId="147" fillId="91" borderId="0" applyNumberFormat="0" applyBorder="0" applyAlignment="0" applyProtection="0">
      <alignment vertical="center"/>
    </xf>
    <xf numFmtId="0" fontId="53" fillId="59" borderId="0"/>
    <xf numFmtId="185" fontId="167" fillId="0" borderId="0" applyFont="0" applyFill="0" applyBorder="0" applyAlignment="0" applyProtection="0"/>
    <xf numFmtId="237" fontId="10" fillId="0" borderId="0">
      <alignment vertical="center"/>
    </xf>
    <xf numFmtId="0" fontId="53" fillId="37" borderId="0" applyNumberFormat="0" applyBorder="0" applyAlignment="0" applyProtection="0">
      <alignment vertical="top"/>
      <protection locked="0"/>
    </xf>
    <xf numFmtId="0" fontId="95" fillId="47" borderId="0">
      <alignment vertical="center"/>
    </xf>
    <xf numFmtId="0" fontId="12" fillId="0" borderId="0"/>
    <xf numFmtId="0" fontId="168" fillId="43" borderId="20" applyNumberFormat="0" applyAlignment="0" applyProtection="0">
      <alignment vertical="center"/>
    </xf>
    <xf numFmtId="0" fontId="10" fillId="0" borderId="0"/>
    <xf numFmtId="0" fontId="169" fillId="43" borderId="19" applyNumberFormat="0" applyAlignment="0" applyProtection="0">
      <alignment vertical="center"/>
    </xf>
    <xf numFmtId="0" fontId="121" fillId="0" borderId="0" applyNumberFormat="0" applyBorder="0" applyAlignment="0" applyProtection="0">
      <alignment vertical="top"/>
      <protection locked="0"/>
    </xf>
    <xf numFmtId="0" fontId="10" fillId="0" borderId="0" applyNumberFormat="0" applyFill="0" applyBorder="0" applyAlignment="0" applyProtection="0"/>
    <xf numFmtId="0" fontId="10" fillId="0" borderId="0"/>
    <xf numFmtId="0" fontId="10" fillId="0" borderId="0">
      <alignment vertical="center"/>
    </xf>
    <xf numFmtId="0" fontId="10" fillId="0" borderId="0"/>
    <xf numFmtId="176" fontId="54" fillId="0" borderId="1" applyNumberFormat="0"/>
    <xf numFmtId="238" fontId="10" fillId="0" borderId="0">
      <alignment vertical="center"/>
    </xf>
    <xf numFmtId="179" fontId="10" fillId="0" borderId="0">
      <alignment vertical="center"/>
    </xf>
    <xf numFmtId="209" fontId="10" fillId="0" borderId="0">
      <alignment vertical="center"/>
    </xf>
    <xf numFmtId="239" fontId="10" fillId="0" borderId="0">
      <alignment vertical="center"/>
    </xf>
    <xf numFmtId="205" fontId="10" fillId="0" borderId="0">
      <alignment vertical="center"/>
    </xf>
    <xf numFmtId="43" fontId="10" fillId="0" borderId="0" applyFont="0" applyFill="0" applyBorder="0" applyAlignment="0" applyProtection="0">
      <alignment vertical="center"/>
    </xf>
    <xf numFmtId="0" fontId="170" fillId="37" borderId="0" applyNumberFormat="0" applyBorder="0" applyAlignment="0" applyProtection="0">
      <alignment vertical="center"/>
    </xf>
    <xf numFmtId="0" fontId="10" fillId="67" borderId="0" applyNumberFormat="0" applyBorder="0" applyAlignment="0" applyProtection="0">
      <alignment vertical="center"/>
    </xf>
    <xf numFmtId="0" fontId="171" fillId="0" borderId="0" applyNumberFormat="0" applyFill="0" applyBorder="0" applyAlignment="0" applyProtection="0"/>
    <xf numFmtId="0" fontId="172" fillId="0" borderId="0" applyNumberFormat="0" applyFill="0" applyBorder="0" applyAlignment="0" applyProtection="0"/>
    <xf numFmtId="0" fontId="52" fillId="65" borderId="0" applyNumberFormat="0" applyBorder="0" applyAlignment="0" applyProtection="0">
      <alignment vertical="center"/>
    </xf>
    <xf numFmtId="0" fontId="10" fillId="74" borderId="0" applyNumberFormat="0" applyBorder="0" applyAlignment="0" applyProtection="0">
      <alignment vertical="center"/>
    </xf>
    <xf numFmtId="0" fontId="173" fillId="37" borderId="0" applyNumberFormat="0" applyBorder="0" applyAlignment="0" applyProtection="0">
      <alignment vertical="center"/>
    </xf>
    <xf numFmtId="237" fontId="112" fillId="0" borderId="0" applyFont="0" applyFill="0" applyBorder="0" applyAlignment="0" applyProtection="0"/>
    <xf numFmtId="0" fontId="95" fillId="37" borderId="0">
      <alignment vertical="center"/>
    </xf>
    <xf numFmtId="0" fontId="174" fillId="37" borderId="0" applyNumberFormat="0" applyBorder="0" applyAlignment="0" applyProtection="0"/>
    <xf numFmtId="0" fontId="175" fillId="67" borderId="0" applyNumberFormat="0" applyBorder="0" applyAlignment="0" applyProtection="0">
      <alignment vertical="center"/>
    </xf>
    <xf numFmtId="0" fontId="93" fillId="37" borderId="0" applyNumberFormat="0" applyBorder="0" applyAlignment="0" applyProtection="0">
      <alignment vertical="center"/>
    </xf>
    <xf numFmtId="0" fontId="123" fillId="0" borderId="0"/>
    <xf numFmtId="0" fontId="175" fillId="45" borderId="0" applyNumberFormat="0" applyBorder="0" applyAlignment="0" applyProtection="0"/>
    <xf numFmtId="0" fontId="147" fillId="90" borderId="0"/>
    <xf numFmtId="0" fontId="161" fillId="0" borderId="38" applyNumberFormat="0" applyFill="0" applyProtection="0">
      <alignment horizontal="left"/>
    </xf>
    <xf numFmtId="0" fontId="147" fillId="0" borderId="29" applyNumberFormat="0" applyFill="0" applyAlignment="0" applyProtection="0">
      <alignment vertical="center"/>
    </xf>
    <xf numFmtId="4" fontId="81" fillId="0" borderId="0" applyFont="0" applyFill="0" applyBorder="0" applyAlignment="0" applyProtection="0"/>
    <xf numFmtId="206" fontId="167" fillId="0" borderId="0" applyFont="0" applyFill="0" applyBorder="0" applyAlignment="0" applyProtection="0"/>
    <xf numFmtId="176" fontId="50" fillId="0" borderId="0" applyFont="0" applyFill="0" applyBorder="0" applyAlignment="0" applyProtection="0">
      <alignment vertical="center"/>
    </xf>
    <xf numFmtId="43" fontId="10" fillId="0" borderId="0" applyFont="0" applyBorder="0" applyAlignment="0" applyProtection="0">
      <alignment vertical="center"/>
    </xf>
    <xf numFmtId="0" fontId="176" fillId="58" borderId="28" applyNumberFormat="0" applyAlignment="0" applyProtection="0"/>
    <xf numFmtId="0" fontId="176" fillId="58" borderId="28" applyNumberFormat="0" applyAlignment="0" applyProtection="0">
      <alignment vertical="center"/>
    </xf>
    <xf numFmtId="0" fontId="177"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alignment vertical="center"/>
    </xf>
    <xf numFmtId="0" fontId="179" fillId="0" borderId="24" applyNumberFormat="0" applyFill="0" applyAlignment="0" applyProtection="0">
      <alignment vertical="center"/>
    </xf>
    <xf numFmtId="0" fontId="179" fillId="0" borderId="24" applyNumberFormat="0" applyFill="0" applyAlignment="0" applyProtection="0"/>
    <xf numFmtId="239" fontId="61" fillId="0" borderId="0" applyFont="0" applyFill="0" applyBorder="0" applyAlignment="0" applyProtection="0"/>
    <xf numFmtId="240" fontId="61" fillId="0" borderId="0" applyFont="0" applyFill="0" applyBorder="0" applyAlignment="0" applyProtection="0"/>
    <xf numFmtId="209" fontId="61" fillId="0" borderId="0" applyFont="0" applyFill="0" applyBorder="0" applyAlignment="0" applyProtection="0"/>
    <xf numFmtId="185" fontId="61" fillId="0" borderId="0" applyFont="0" applyFill="0" applyBorder="0" applyAlignment="0" applyProtection="0"/>
    <xf numFmtId="41" fontId="67" fillId="0" borderId="0" applyFont="0" applyFill="0" applyBorder="0" applyAlignment="0" applyProtection="0"/>
    <xf numFmtId="43" fontId="67" fillId="0" borderId="0" applyFont="0" applyFill="0" applyBorder="0" applyAlignment="0" applyProtection="0"/>
    <xf numFmtId="43" fontId="10" fillId="0" borderId="0"/>
    <xf numFmtId="41" fontId="10" fillId="0" borderId="0"/>
    <xf numFmtId="0" fontId="50" fillId="2" borderId="0" applyNumberFormat="0" applyBorder="0" applyAlignment="0" applyProtection="0">
      <alignment vertical="center"/>
    </xf>
    <xf numFmtId="241" fontId="112" fillId="0" borderId="0" applyFont="0" applyFill="0" applyBorder="0" applyAlignment="0" applyProtection="0"/>
    <xf numFmtId="241" fontId="10" fillId="0" borderId="0"/>
    <xf numFmtId="0" fontId="147" fillId="91" borderId="0"/>
    <xf numFmtId="0" fontId="147" fillId="88" borderId="0" applyNumberFormat="0" applyBorder="0" applyAlignment="0" applyProtection="0">
      <alignment vertical="center"/>
    </xf>
    <xf numFmtId="0" fontId="147" fillId="88" borderId="0"/>
    <xf numFmtId="0" fontId="147" fillId="90" borderId="0" applyNumberFormat="0" applyBorder="0" applyAlignment="0" applyProtection="0">
      <alignment vertical="center"/>
    </xf>
    <xf numFmtId="0" fontId="51" fillId="87" borderId="0"/>
    <xf numFmtId="0" fontId="51" fillId="74" borderId="0"/>
    <xf numFmtId="0" fontId="10" fillId="65" borderId="0" applyNumberFormat="0" applyBorder="0" applyAlignment="0" applyProtection="0">
      <alignment vertical="center"/>
    </xf>
    <xf numFmtId="0" fontId="163" fillId="0" borderId="0">
      <alignment vertical="center"/>
    </xf>
    <xf numFmtId="0" fontId="51" fillId="59" borderId="0"/>
    <xf numFmtId="242" fontId="54" fillId="0" borderId="38" applyFill="0" applyProtection="0">
      <alignment horizontal="right"/>
    </xf>
    <xf numFmtId="0" fontId="54" fillId="0" borderId="8" applyNumberFormat="0" applyFill="0" applyProtection="0">
      <alignment horizontal="left"/>
    </xf>
    <xf numFmtId="0" fontId="180" fillId="42" borderId="20" applyNumberFormat="0" applyAlignment="0" applyProtection="0">
      <alignment vertical="center"/>
    </xf>
    <xf numFmtId="1" fontId="54" fillId="0" borderId="38" applyFill="0" applyProtection="0">
      <alignment horizontal="center"/>
    </xf>
    <xf numFmtId="0" fontId="177" fillId="0" borderId="0" applyNumberFormat="0" applyFill="0" applyBorder="0" applyAlignment="0" applyProtection="0">
      <alignment vertical="center"/>
    </xf>
    <xf numFmtId="243" fontId="81" fillId="0" borderId="0" applyFont="0" applyFill="0" applyBorder="0" applyAlignment="0" applyProtection="0"/>
    <xf numFmtId="43" fontId="99" fillId="0" borderId="0" applyFont="0" applyFill="0" applyBorder="0" applyAlignment="0" applyProtection="0"/>
    <xf numFmtId="244" fontId="99" fillId="0" borderId="0" applyFont="0" applyFill="0" applyBorder="0" applyAlignment="0" applyProtection="0"/>
    <xf numFmtId="245" fontId="99" fillId="0" borderId="0" applyFont="0" applyFill="0" applyBorder="0" applyAlignment="0" applyProtection="0"/>
    <xf numFmtId="0" fontId="181" fillId="0" borderId="0"/>
    <xf numFmtId="0" fontId="0" fillId="0" borderId="0">
      <alignment vertical="center"/>
    </xf>
    <xf numFmtId="0" fontId="10" fillId="0" borderId="0">
      <alignment vertical="center"/>
    </xf>
  </cellStyleXfs>
  <cellXfs count="18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4" fillId="0" borderId="1" xfId="0" applyFont="1" applyBorder="1" applyAlignment="1">
      <alignment horizontal="center" vertical="center"/>
    </xf>
    <xf numFmtId="0" fontId="2" fillId="0" borderId="1" xfId="0" applyNumberFormat="1" applyFont="1" applyBorder="1" applyAlignment="1">
      <alignment horizontal="left" vertical="center"/>
    </xf>
    <xf numFmtId="0" fontId="5" fillId="0" borderId="1" xfId="0" applyNumberFormat="1" applyFont="1" applyBorder="1" applyAlignment="1">
      <alignment horizontal="center" vertical="center"/>
    </xf>
    <xf numFmtId="0" fontId="6" fillId="0" borderId="1" xfId="0" applyNumberFormat="1" applyFont="1" applyBorder="1" applyAlignment="1">
      <alignment horizontal="center" vertical="center"/>
    </xf>
    <xf numFmtId="0" fontId="3" fillId="0" borderId="1" xfId="0" applyNumberFormat="1" applyFont="1" applyBorder="1" applyAlignment="1">
      <alignment horizontal="center" vertical="center"/>
    </xf>
    <xf numFmtId="0" fontId="4" fillId="0" borderId="1" xfId="0" applyNumberFormat="1" applyFont="1" applyBorder="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1" xfId="0" applyFont="1" applyBorder="1" applyAlignment="1">
      <alignment horizontal="center" vertical="center"/>
    </xf>
    <xf numFmtId="0" fontId="0" fillId="0" borderId="1" xfId="0" applyBorder="1">
      <alignment vertical="center"/>
    </xf>
    <xf numFmtId="0" fontId="0" fillId="0" borderId="1" xfId="0" applyFill="1" applyBorder="1" applyAlignment="1">
      <alignment horizontal="center" vertical="center"/>
    </xf>
    <xf numFmtId="0" fontId="10" fillId="0" borderId="0" xfId="0" applyFont="1" applyFill="1" applyAlignment="1">
      <alignment vertical="center"/>
    </xf>
    <xf numFmtId="0" fontId="10" fillId="0" borderId="0" xfId="0" applyFont="1" applyFill="1" applyBorder="1" applyAlignment="1">
      <alignment vertical="center"/>
    </xf>
    <xf numFmtId="0" fontId="11"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2" fillId="0" borderId="0" xfId="0" applyFont="1" applyFill="1" applyBorder="1" applyAlignment="1">
      <alignment horizontal="right" vertical="center"/>
    </xf>
    <xf numFmtId="0" fontId="10" fillId="0" borderId="1" xfId="0" applyFont="1" applyFill="1" applyBorder="1" applyAlignment="1">
      <alignment horizontal="center" vertical="center"/>
    </xf>
    <xf numFmtId="0" fontId="13" fillId="0" borderId="1" xfId="703" applyNumberFormat="1" applyFont="1" applyFill="1" applyBorder="1" applyAlignment="1">
      <alignment horizontal="center" vertical="center" wrapText="1"/>
    </xf>
    <xf numFmtId="10" fontId="13" fillId="0" borderId="1" xfId="703" applyNumberFormat="1" applyFont="1" applyFill="1" applyBorder="1" applyAlignment="1">
      <alignment horizontal="center" vertical="center" wrapText="1"/>
    </xf>
    <xf numFmtId="0" fontId="0" fillId="0" borderId="0" xfId="0" applyNumberFormat="1">
      <alignment vertical="center"/>
    </xf>
    <xf numFmtId="0" fontId="14" fillId="2" borderId="0" xfId="698" applyNumberFormat="1" applyFont="1" applyFill="1" applyBorder="1" applyAlignment="1" applyProtection="1">
      <alignment horizontal="center" vertical="center"/>
    </xf>
    <xf numFmtId="0" fontId="10" fillId="0" borderId="0" xfId="698" applyFont="1" applyAlignment="1">
      <alignment vertical="center"/>
    </xf>
    <xf numFmtId="0" fontId="15" fillId="2" borderId="2" xfId="698" applyNumberFormat="1" applyFont="1" applyFill="1" applyBorder="1" applyAlignment="1" applyProtection="1">
      <alignment vertical="center"/>
    </xf>
    <xf numFmtId="0" fontId="15" fillId="2" borderId="2" xfId="698" applyNumberFormat="1" applyFont="1" applyFill="1" applyBorder="1" applyAlignment="1" applyProtection="1">
      <alignment horizontal="center" vertical="center"/>
    </xf>
    <xf numFmtId="0" fontId="16" fillId="0" borderId="0" xfId="698" applyFont="1" applyAlignment="1">
      <alignment vertical="center"/>
    </xf>
    <xf numFmtId="0" fontId="17" fillId="0" borderId="1" xfId="698" applyFont="1" applyFill="1" applyBorder="1" applyAlignment="1">
      <alignment horizontal="center" vertical="center"/>
    </xf>
    <xf numFmtId="0" fontId="17" fillId="0" borderId="0" xfId="698" applyFont="1" applyFill="1" applyAlignment="1">
      <alignment horizontal="center" vertical="center"/>
    </xf>
    <xf numFmtId="0" fontId="17" fillId="0" borderId="1" xfId="698" applyFont="1" applyFill="1" applyBorder="1" applyAlignment="1">
      <alignment vertical="center"/>
    </xf>
    <xf numFmtId="0" fontId="16" fillId="0" borderId="1" xfId="698" applyNumberFormat="1" applyFont="1" applyFill="1" applyBorder="1" applyAlignment="1">
      <alignment horizontal="center" vertical="center"/>
    </xf>
    <xf numFmtId="0" fontId="17" fillId="0" borderId="0" xfId="698" applyFont="1" applyFill="1" applyAlignment="1">
      <alignment vertical="center"/>
    </xf>
    <xf numFmtId="0" fontId="17" fillId="0" borderId="1" xfId="698" applyFont="1" applyBorder="1" applyAlignment="1">
      <alignment vertical="center"/>
    </xf>
    <xf numFmtId="0" fontId="16" fillId="0" borderId="1" xfId="698" applyNumberFormat="1" applyFont="1" applyBorder="1" applyAlignment="1">
      <alignment horizontal="center" vertical="center"/>
    </xf>
    <xf numFmtId="0" fontId="16" fillId="0" borderId="1" xfId="698" applyFont="1" applyBorder="1" applyAlignment="1">
      <alignment vertical="center"/>
    </xf>
    <xf numFmtId="0" fontId="16" fillId="0" borderId="1" xfId="698" applyNumberFormat="1" applyFont="1" applyBorder="1" applyAlignment="1">
      <alignment vertical="center"/>
    </xf>
    <xf numFmtId="0" fontId="16" fillId="0" borderId="3" xfId="698" applyNumberFormat="1" applyFont="1" applyFill="1" applyBorder="1" applyAlignment="1" applyProtection="1">
      <alignment horizontal="center" vertical="center" shrinkToFit="1"/>
    </xf>
    <xf numFmtId="0" fontId="16" fillId="0" borderId="4" xfId="698" applyNumberFormat="1" applyFont="1" applyFill="1" applyBorder="1" applyAlignment="1" applyProtection="1">
      <alignment horizontal="center" vertical="center" shrinkToFit="1"/>
    </xf>
    <xf numFmtId="0" fontId="17" fillId="0" borderId="1" xfId="698" applyFont="1" applyBorder="1" applyAlignment="1">
      <alignment horizontal="center" vertical="center"/>
    </xf>
    <xf numFmtId="0" fontId="17" fillId="0" borderId="1" xfId="698" applyNumberFormat="1" applyFont="1" applyFill="1" applyBorder="1" applyAlignment="1">
      <alignment horizontal="center" vertical="center"/>
    </xf>
    <xf numFmtId="0" fontId="16" fillId="3" borderId="1" xfId="0" applyNumberFormat="1" applyFont="1" applyFill="1" applyBorder="1" applyAlignment="1" applyProtection="1">
      <alignment horizontal="center" vertical="center"/>
    </xf>
    <xf numFmtId="2" fontId="18" fillId="0" borderId="0" xfId="0" applyNumberFormat="1" applyFont="1" applyFill="1" applyAlignment="1" applyProtection="1">
      <alignment horizontal="center" vertical="center"/>
    </xf>
    <xf numFmtId="0" fontId="10" fillId="0" borderId="0" xfId="0" applyFont="1" applyFill="1" applyAlignment="1">
      <alignment horizontal="center" vertical="center"/>
    </xf>
    <xf numFmtId="31" fontId="16" fillId="0" borderId="0" xfId="0" applyNumberFormat="1" applyFont="1" applyFill="1" applyAlignment="1" applyProtection="1">
      <alignment horizontal="left"/>
    </xf>
    <xf numFmtId="2" fontId="16" fillId="0" borderId="0" xfId="0" applyNumberFormat="1" applyFont="1" applyFill="1" applyBorder="1" applyAlignment="1">
      <alignment horizontal="center" vertical="center"/>
    </xf>
    <xf numFmtId="0" fontId="16" fillId="0" borderId="0" xfId="0" applyFont="1" applyFill="1" applyAlignment="1">
      <alignment vertical="center"/>
    </xf>
    <xf numFmtId="2" fontId="17" fillId="0" borderId="1" xfId="0" applyNumberFormat="1" applyFont="1" applyFill="1" applyBorder="1" applyAlignment="1" applyProtection="1">
      <alignment horizontal="center" vertical="center" wrapText="1"/>
    </xf>
    <xf numFmtId="2" fontId="17" fillId="0" borderId="1" xfId="0" applyNumberFormat="1" applyFont="1" applyFill="1" applyBorder="1" applyAlignment="1">
      <alignment horizontal="center" vertical="center" wrapText="1"/>
    </xf>
    <xf numFmtId="49" fontId="16" fillId="0" borderId="1" xfId="0" applyNumberFormat="1" applyFont="1" applyFill="1" applyBorder="1" applyAlignment="1" applyProtection="1">
      <alignment horizontal="left" vertical="center" wrapText="1" indent="3"/>
    </xf>
    <xf numFmtId="0" fontId="16" fillId="0" borderId="1" xfId="571" applyNumberFormat="1" applyFont="1" applyFill="1" applyBorder="1" applyAlignment="1">
      <alignment horizontal="center" vertical="center" wrapText="1"/>
    </xf>
    <xf numFmtId="0" fontId="12" fillId="4" borderId="5" xfId="698" applyFont="1" applyFill="1" applyBorder="1" applyAlignment="1">
      <alignment horizontal="left" wrapText="1"/>
    </xf>
    <xf numFmtId="49" fontId="12" fillId="4" borderId="5" xfId="698" applyNumberFormat="1" applyFont="1" applyFill="1" applyBorder="1" applyAlignment="1">
      <alignment horizontal="left" wrapText="1"/>
    </xf>
    <xf numFmtId="2" fontId="16" fillId="0" borderId="0" xfId="0" applyNumberFormat="1" applyFont="1" applyFill="1" applyAlignment="1">
      <alignment vertical="center"/>
    </xf>
    <xf numFmtId="49" fontId="18" fillId="0" borderId="0" xfId="571" applyNumberFormat="1" applyFont="1" applyFill="1" applyAlignment="1">
      <alignment horizontal="center" vertical="center"/>
    </xf>
    <xf numFmtId="49" fontId="17" fillId="0" borderId="6" xfId="571" applyNumberFormat="1" applyFont="1" applyFill="1" applyBorder="1" applyAlignment="1">
      <alignment horizontal="center" vertical="center"/>
    </xf>
    <xf numFmtId="0" fontId="12" fillId="4" borderId="5" xfId="698" applyFont="1" applyFill="1" applyBorder="1" applyAlignment="1">
      <alignment horizontal="left" vertical="center" wrapText="1"/>
    </xf>
    <xf numFmtId="49" fontId="12" fillId="4" borderId="5" xfId="698" applyNumberFormat="1" applyFont="1" applyFill="1" applyBorder="1" applyAlignment="1">
      <alignment horizontal="left" vertical="center" wrapText="1"/>
    </xf>
    <xf numFmtId="0" fontId="10" fillId="0" borderId="0" xfId="698"/>
    <xf numFmtId="49" fontId="10" fillId="0" borderId="0" xfId="698" applyNumberFormat="1"/>
    <xf numFmtId="0" fontId="6" fillId="0" borderId="0" xfId="0" applyFont="1" applyAlignment="1">
      <alignment horizontal="center" vertical="center"/>
    </xf>
    <xf numFmtId="49" fontId="4" fillId="0" borderId="1" xfId="0" applyNumberFormat="1" applyFont="1" applyBorder="1" applyAlignment="1">
      <alignment horizontal="center" vertical="center"/>
    </xf>
    <xf numFmtId="0" fontId="17" fillId="0" borderId="1" xfId="698" applyFont="1" applyFill="1" applyBorder="1" applyAlignment="1">
      <alignment horizontal="left" vertical="center"/>
    </xf>
    <xf numFmtId="0" fontId="17" fillId="0" borderId="1" xfId="698" applyNumberFormat="1" applyFont="1" applyFill="1" applyBorder="1" applyAlignment="1">
      <alignment horizontal="left" vertical="center"/>
    </xf>
    <xf numFmtId="0" fontId="16" fillId="0" borderId="1" xfId="698" applyNumberFormat="1" applyFont="1" applyFill="1" applyBorder="1" applyAlignment="1">
      <alignment horizontal="left" vertical="center"/>
    </xf>
    <xf numFmtId="49" fontId="6" fillId="0" borderId="1" xfId="0" applyNumberFormat="1" applyFont="1" applyBorder="1" applyAlignment="1">
      <alignment horizontal="center" vertical="center"/>
    </xf>
    <xf numFmtId="0" fontId="16" fillId="0" borderId="1" xfId="0" applyNumberFormat="1" applyFont="1" applyFill="1" applyBorder="1" applyAlignment="1">
      <alignment horizontal="left" vertical="center" wrapText="1"/>
    </xf>
    <xf numFmtId="0" fontId="17" fillId="0" borderId="1" xfId="0" applyNumberFormat="1" applyFont="1" applyFill="1" applyBorder="1" applyAlignment="1">
      <alignment horizontal="left" vertical="center" wrapText="1"/>
    </xf>
    <xf numFmtId="0" fontId="16" fillId="0" borderId="1" xfId="0" applyNumberFormat="1" applyFont="1" applyFill="1" applyBorder="1" applyAlignment="1">
      <alignment horizontal="left" vertical="center"/>
    </xf>
    <xf numFmtId="0" fontId="17" fillId="0" borderId="1" xfId="0" applyNumberFormat="1" applyFont="1" applyFill="1" applyBorder="1" applyAlignment="1">
      <alignment horizontal="left" vertical="center"/>
    </xf>
    <xf numFmtId="0" fontId="6" fillId="0" borderId="1" xfId="0" applyNumberFormat="1" applyFont="1" applyBorder="1" applyAlignment="1">
      <alignment horizontal="left" vertical="center"/>
    </xf>
    <xf numFmtId="0" fontId="6" fillId="0" borderId="1" xfId="0" applyFont="1" applyBorder="1" applyAlignment="1">
      <alignment horizontal="center" vertical="center"/>
    </xf>
    <xf numFmtId="0" fontId="4" fillId="0" borderId="1" xfId="0" applyNumberFormat="1" applyFont="1" applyBorder="1" applyAlignment="1">
      <alignment horizontal="left" vertical="center"/>
    </xf>
    <xf numFmtId="0" fontId="19" fillId="0" borderId="1" xfId="0" applyNumberFormat="1" applyFont="1" applyBorder="1" applyAlignment="1">
      <alignment horizontal="center" vertical="center"/>
    </xf>
    <xf numFmtId="0" fontId="0" fillId="0" borderId="0" xfId="0" applyFill="1">
      <alignment vertical="center"/>
    </xf>
    <xf numFmtId="0" fontId="0" fillId="0" borderId="0" xfId="0" applyNumberFormat="1" applyFill="1" applyAlignment="1">
      <alignment horizontal="center" vertical="center"/>
    </xf>
    <xf numFmtId="0" fontId="1" fillId="0" borderId="0" xfId="0" applyFont="1" applyFill="1" applyAlignment="1">
      <alignment horizontal="center" vertical="center"/>
    </xf>
    <xf numFmtId="0" fontId="1" fillId="0" borderId="0" xfId="0" applyNumberFormat="1" applyFont="1" applyFill="1" applyAlignment="1">
      <alignment horizontal="center" vertical="center"/>
    </xf>
    <xf numFmtId="0" fontId="6" fillId="0" borderId="0" xfId="0" applyNumberFormat="1" applyFont="1" applyFill="1" applyAlignment="1">
      <alignment horizontal="center" vertical="center"/>
    </xf>
    <xf numFmtId="0" fontId="4" fillId="0" borderId="1" xfId="0" applyNumberFormat="1" applyFont="1" applyFill="1" applyBorder="1" applyAlignment="1">
      <alignment horizontal="center" vertical="center"/>
    </xf>
    <xf numFmtId="0" fontId="17" fillId="0" borderId="1" xfId="0" applyNumberFormat="1" applyFont="1" applyFill="1" applyBorder="1" applyAlignment="1" applyProtection="1">
      <alignment horizontal="center" vertical="center"/>
    </xf>
    <xf numFmtId="0" fontId="16" fillId="0" borderId="1" xfId="0" applyNumberFormat="1" applyFont="1" applyFill="1" applyBorder="1" applyAlignment="1" applyProtection="1">
      <alignment horizontal="center" vertical="center"/>
    </xf>
    <xf numFmtId="0" fontId="17" fillId="0" borderId="1" xfId="0" applyNumberFormat="1" applyFont="1" applyFill="1" applyBorder="1" applyAlignment="1" applyProtection="1">
      <alignment vertical="center"/>
    </xf>
    <xf numFmtId="0" fontId="16" fillId="0" borderId="1" xfId="0" applyNumberFormat="1" applyFont="1" applyFill="1" applyBorder="1" applyAlignment="1" applyProtection="1">
      <alignment vertical="center"/>
    </xf>
    <xf numFmtId="0" fontId="16" fillId="0" borderId="7" xfId="0" applyNumberFormat="1" applyFont="1" applyFill="1" applyBorder="1" applyAlignment="1" applyProtection="1">
      <alignment horizontal="center" vertical="center"/>
    </xf>
    <xf numFmtId="0" fontId="16" fillId="0" borderId="8" xfId="0" applyNumberFormat="1" applyFont="1" applyFill="1" applyBorder="1" applyAlignment="1" applyProtection="1">
      <alignment horizontal="center" vertical="center"/>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6" fillId="4" borderId="1" xfId="702" applyNumberFormat="1" applyFont="1" applyFill="1" applyBorder="1" applyAlignment="1" applyProtection="1">
      <alignment horizontal="left" vertical="center"/>
    </xf>
    <xf numFmtId="2" fontId="17" fillId="0" borderId="1" xfId="0" applyNumberFormat="1" applyFont="1" applyFill="1" applyBorder="1" applyAlignment="1">
      <alignment vertical="center" wrapText="1"/>
    </xf>
    <xf numFmtId="180" fontId="16" fillId="0" borderId="1" xfId="571" applyNumberFormat="1" applyFont="1" applyFill="1" applyBorder="1" applyAlignment="1">
      <alignment vertical="center" wrapText="1"/>
    </xf>
    <xf numFmtId="0" fontId="16" fillId="4" borderId="9" xfId="702" applyNumberFormat="1" applyFont="1" applyFill="1" applyBorder="1" applyAlignment="1" applyProtection="1">
      <alignment horizontal="left" vertical="center"/>
    </xf>
    <xf numFmtId="49" fontId="17" fillId="0" borderId="1" xfId="571" applyNumberFormat="1" applyFont="1" applyFill="1" applyBorder="1" applyAlignment="1" applyProtection="1">
      <alignment horizontal="center" vertical="center"/>
    </xf>
    <xf numFmtId="49" fontId="16" fillId="0" borderId="1" xfId="0" applyNumberFormat="1" applyFont="1" applyFill="1" applyBorder="1" applyAlignment="1">
      <alignment horizontal="center" vertical="center"/>
    </xf>
    <xf numFmtId="0" fontId="2" fillId="0" borderId="0" xfId="0" applyFont="1">
      <alignment vertical="center"/>
    </xf>
    <xf numFmtId="0" fontId="18" fillId="0" borderId="0" xfId="698" applyFont="1" applyFill="1" applyAlignment="1">
      <alignment horizontal="center" vertical="center"/>
    </xf>
    <xf numFmtId="0" fontId="16" fillId="0" borderId="0" xfId="698" applyFont="1" applyFill="1" applyAlignment="1">
      <alignment horizontal="center" vertical="center"/>
    </xf>
    <xf numFmtId="0" fontId="2" fillId="0" borderId="1" xfId="0" applyFont="1" applyBorder="1">
      <alignment vertical="center"/>
    </xf>
    <xf numFmtId="0" fontId="17" fillId="4" borderId="1" xfId="704" applyNumberFormat="1" applyFont="1" applyFill="1" applyBorder="1" applyAlignment="1" applyProtection="1">
      <alignment horizontal="center" vertical="center"/>
    </xf>
    <xf numFmtId="0" fontId="16" fillId="4" borderId="1" xfId="704" applyNumberFormat="1" applyFont="1" applyFill="1" applyBorder="1" applyAlignment="1" applyProtection="1">
      <alignment horizontal="center" vertical="center"/>
    </xf>
    <xf numFmtId="0" fontId="16" fillId="0" borderId="1" xfId="0" applyNumberFormat="1" applyFont="1" applyFill="1" applyBorder="1" applyAlignment="1" applyProtection="1">
      <alignment horizontal="left" vertical="center"/>
    </xf>
    <xf numFmtId="0" fontId="17" fillId="4" borderId="1" xfId="704" applyNumberFormat="1" applyFont="1" applyFill="1" applyBorder="1" applyAlignment="1" applyProtection="1">
      <alignment vertical="center"/>
    </xf>
    <xf numFmtId="0" fontId="16" fillId="4" borderId="1" xfId="704" applyNumberFormat="1" applyFont="1" applyFill="1" applyBorder="1" applyAlignment="1" applyProtection="1">
      <alignment vertical="center"/>
    </xf>
    <xf numFmtId="0" fontId="18" fillId="0" borderId="0" xfId="698" applyNumberFormat="1" applyFont="1" applyFill="1" applyAlignment="1">
      <alignment horizontal="center" vertical="center" wrapText="1"/>
    </xf>
    <xf numFmtId="0" fontId="17" fillId="4" borderId="1" xfId="704" applyNumberFormat="1" applyFont="1" applyFill="1" applyBorder="1" applyAlignment="1" applyProtection="1">
      <alignment horizontal="left" vertical="center"/>
    </xf>
    <xf numFmtId="0" fontId="17" fillId="2" borderId="1" xfId="0" applyFont="1" applyFill="1" applyBorder="1" applyAlignment="1">
      <alignment horizontal="center" vertical="center"/>
    </xf>
    <xf numFmtId="0" fontId="0" fillId="0" borderId="0" xfId="0" applyFill="1" applyAlignment="1">
      <alignment horizontal="center" vertical="center"/>
    </xf>
    <xf numFmtId="0" fontId="18" fillId="0" borderId="0" xfId="698" applyNumberFormat="1" applyFont="1" applyFill="1" applyAlignment="1">
      <alignment horizontal="center" vertical="center"/>
    </xf>
    <xf numFmtId="0" fontId="16" fillId="0" borderId="0" xfId="698" applyNumberFormat="1" applyFont="1" applyFill="1" applyAlignment="1">
      <alignment horizontal="center" vertical="center"/>
    </xf>
    <xf numFmtId="0" fontId="17" fillId="0" borderId="1" xfId="0" applyNumberFormat="1" applyFont="1" applyFill="1" applyBorder="1" applyAlignment="1" applyProtection="1">
      <alignment horizontal="left" vertical="center"/>
    </xf>
    <xf numFmtId="0" fontId="17" fillId="0" borderId="9" xfId="0" applyNumberFormat="1" applyFont="1" applyFill="1" applyBorder="1" applyAlignment="1" applyProtection="1">
      <alignment vertical="center"/>
    </xf>
    <xf numFmtId="0" fontId="16" fillId="2" borderId="10" xfId="698" applyNumberFormat="1" applyFont="1" applyFill="1" applyBorder="1" applyAlignment="1" applyProtection="1">
      <alignment horizontal="center" vertical="center"/>
    </xf>
    <xf numFmtId="0" fontId="17" fillId="4" borderId="1" xfId="702" applyNumberFormat="1" applyFont="1" applyFill="1" applyBorder="1" applyAlignment="1" applyProtection="1">
      <alignment horizontal="center" vertical="center"/>
    </xf>
    <xf numFmtId="0" fontId="17" fillId="4" borderId="1" xfId="702" applyNumberFormat="1" applyFont="1" applyFill="1" applyBorder="1" applyAlignment="1" applyProtection="1">
      <alignment horizontal="left" vertical="center"/>
    </xf>
    <xf numFmtId="3" fontId="17" fillId="4" borderId="1" xfId="702" applyNumberFormat="1" applyFont="1" applyFill="1" applyBorder="1" applyAlignment="1" applyProtection="1">
      <alignment horizontal="left" vertical="center"/>
    </xf>
    <xf numFmtId="3" fontId="16" fillId="4" borderId="1" xfId="702" applyNumberFormat="1" applyFont="1" applyFill="1" applyBorder="1" applyAlignment="1" applyProtection="1">
      <alignment horizontal="left" vertical="center"/>
    </xf>
    <xf numFmtId="0" fontId="16" fillId="2" borderId="1" xfId="698" applyNumberFormat="1" applyFont="1" applyFill="1" applyBorder="1" applyAlignment="1" applyProtection="1">
      <alignment horizontal="center" vertical="center"/>
    </xf>
    <xf numFmtId="0" fontId="16" fillId="4" borderId="1" xfId="698" applyNumberFormat="1" applyFont="1" applyFill="1" applyBorder="1" applyAlignment="1">
      <alignment horizontal="center" vertical="center"/>
    </xf>
    <xf numFmtId="2" fontId="16" fillId="0" borderId="0" xfId="0" applyNumberFormat="1" applyFont="1" applyFill="1" applyAlignment="1"/>
    <xf numFmtId="2" fontId="16" fillId="0" borderId="0" xfId="0" applyNumberFormat="1" applyFont="1" applyFill="1" applyAlignment="1" applyProtection="1">
      <alignment horizontal="center" vertical="center"/>
    </xf>
    <xf numFmtId="2" fontId="17" fillId="0" borderId="7" xfId="0" applyNumberFormat="1" applyFont="1" applyFill="1" applyBorder="1" applyAlignment="1" applyProtection="1">
      <alignment horizontal="center" vertical="center" wrapText="1"/>
    </xf>
    <xf numFmtId="49" fontId="16" fillId="0" borderId="1" xfId="0" applyNumberFormat="1" applyFont="1" applyFill="1" applyBorder="1" applyAlignment="1" applyProtection="1">
      <alignment horizontal="center" vertical="center" wrapText="1"/>
    </xf>
    <xf numFmtId="0" fontId="16" fillId="0" borderId="1" xfId="0" applyFont="1" applyFill="1" applyBorder="1" applyAlignment="1">
      <alignment horizontal="center" vertical="center"/>
    </xf>
    <xf numFmtId="0" fontId="12" fillId="4" borderId="0" xfId="698" applyFont="1" applyFill="1" applyAlignment="1">
      <alignment horizontal="left" vertical="center" wrapText="1"/>
    </xf>
    <xf numFmtId="0" fontId="17" fillId="0" borderId="1" xfId="0" applyFont="1" applyFill="1" applyBorder="1" applyAlignment="1">
      <alignment horizontal="center" vertical="center"/>
    </xf>
    <xf numFmtId="49" fontId="17" fillId="0" borderId="1" xfId="0" applyNumberFormat="1" applyFont="1" applyFill="1" applyBorder="1" applyAlignment="1" applyProtection="1">
      <alignment horizontal="left" vertical="center" wrapText="1" indent="1"/>
    </xf>
    <xf numFmtId="49" fontId="16" fillId="0" borderId="1" xfId="0" applyNumberFormat="1" applyFont="1" applyFill="1" applyBorder="1" applyAlignment="1" applyProtection="1">
      <alignment horizontal="left" vertical="center" wrapText="1" indent="2"/>
    </xf>
    <xf numFmtId="0" fontId="16" fillId="0" borderId="1" xfId="0" applyNumberFormat="1" applyFont="1" applyFill="1" applyBorder="1" applyAlignment="1" applyProtection="1">
      <alignment horizontal="left" vertical="center" wrapText="1" indent="2"/>
    </xf>
    <xf numFmtId="2" fontId="16" fillId="0" borderId="1" xfId="0" applyNumberFormat="1" applyFont="1" applyFill="1" applyBorder="1" applyAlignment="1" applyProtection="1">
      <alignment vertical="center" wrapText="1"/>
    </xf>
    <xf numFmtId="0" fontId="16" fillId="0" borderId="0" xfId="0" applyFont="1" applyFill="1" applyAlignment="1"/>
    <xf numFmtId="0" fontId="16" fillId="0" borderId="1" xfId="0" applyNumberFormat="1" applyFont="1" applyFill="1" applyBorder="1" applyAlignment="1" applyProtection="1">
      <alignment horizontal="left" vertical="center" wrapText="1" indent="1"/>
    </xf>
    <xf numFmtId="0" fontId="16" fillId="0" borderId="1" xfId="0" applyNumberFormat="1" applyFont="1" applyFill="1" applyBorder="1" applyAlignment="1" applyProtection="1">
      <alignment horizontal="left" vertical="center" wrapText="1" indent="3"/>
    </xf>
    <xf numFmtId="0" fontId="16" fillId="0" borderId="1" xfId="0" applyFont="1" applyFill="1" applyBorder="1" applyAlignment="1"/>
    <xf numFmtId="0" fontId="2" fillId="0" borderId="1" xfId="0" applyFont="1" applyBorder="1" applyAlignment="1">
      <alignment horizontal="center" vertical="center"/>
    </xf>
    <xf numFmtId="0" fontId="3" fillId="0" borderId="1" xfId="0" applyNumberFormat="1" applyFont="1" applyFill="1" applyBorder="1" applyAlignment="1">
      <alignment horizontal="left" vertical="center"/>
    </xf>
    <xf numFmtId="0" fontId="2" fillId="0" borderId="1" xfId="0" applyNumberFormat="1" applyFont="1" applyFill="1" applyBorder="1" applyAlignment="1">
      <alignment horizontal="left" vertical="center"/>
    </xf>
    <xf numFmtId="0" fontId="2" fillId="0" borderId="1" xfId="0" applyNumberFormat="1" applyFont="1" applyBorder="1" applyAlignment="1">
      <alignment horizontal="center" vertical="center"/>
    </xf>
    <xf numFmtId="0" fontId="3" fillId="0" borderId="1" xfId="0" applyNumberFormat="1" applyFont="1" applyBorder="1">
      <alignment vertical="center"/>
    </xf>
    <xf numFmtId="0" fontId="2" fillId="0" borderId="0" xfId="0" applyFont="1" applyAlignment="1">
      <alignment horizontal="center" vertical="center"/>
    </xf>
    <xf numFmtId="0" fontId="0" fillId="0" borderId="0" xfId="0" applyNumberFormat="1" applyFill="1">
      <alignment vertical="center"/>
    </xf>
    <xf numFmtId="0" fontId="2" fillId="0" borderId="0" xfId="0" applyFont="1" applyAlignment="1">
      <alignment horizontal="left" vertical="center"/>
    </xf>
    <xf numFmtId="0" fontId="6" fillId="0" borderId="0" xfId="0" applyFont="1">
      <alignment vertical="center"/>
    </xf>
    <xf numFmtId="0" fontId="6" fillId="0" borderId="0" xfId="0" applyNumberFormat="1" applyFont="1" applyAlignment="1">
      <alignment horizontal="center" vertical="center"/>
    </xf>
    <xf numFmtId="0" fontId="17" fillId="0" borderId="1" xfId="0" applyNumberFormat="1" applyFont="1" applyFill="1" applyBorder="1" applyAlignment="1" applyProtection="1">
      <alignment horizontal="center" vertical="center" wrapText="1"/>
    </xf>
    <xf numFmtId="10" fontId="4" fillId="0" borderId="1" xfId="0" applyNumberFormat="1" applyFont="1" applyBorder="1" applyAlignment="1">
      <alignment horizontal="center" vertical="center"/>
    </xf>
    <xf numFmtId="0" fontId="2" fillId="0" borderId="1" xfId="0" applyFont="1" applyBorder="1" applyAlignment="1">
      <alignment horizontal="left" vertical="center"/>
    </xf>
    <xf numFmtId="10" fontId="6" fillId="0" borderId="1" xfId="0" applyNumberFormat="1" applyFont="1" applyBorder="1" applyAlignment="1">
      <alignment horizontal="center" vertical="center"/>
    </xf>
    <xf numFmtId="0" fontId="8" fillId="0" borderId="0" xfId="0" applyNumberFormat="1" applyFont="1" applyFill="1" applyAlignment="1">
      <alignment horizontal="center" vertical="center"/>
    </xf>
    <xf numFmtId="0" fontId="17" fillId="0" borderId="1" xfId="413" applyFont="1" applyFill="1" applyBorder="1" applyAlignment="1" applyProtection="1">
      <alignment horizontal="left" vertical="center"/>
      <protection locked="0"/>
    </xf>
    <xf numFmtId="0" fontId="16" fillId="4" borderId="1" xfId="698" applyNumberFormat="1" applyFont="1" applyFill="1" applyBorder="1" applyAlignment="1" applyProtection="1">
      <alignment horizontal="center" vertical="center"/>
    </xf>
    <xf numFmtId="0" fontId="17" fillId="0" borderId="1" xfId="413" applyFont="1" applyFill="1" applyBorder="1" applyAlignment="1" applyProtection="1">
      <alignment horizontal="center" vertical="center"/>
      <protection locked="0"/>
    </xf>
    <xf numFmtId="0" fontId="20" fillId="0" borderId="0" xfId="0" applyFont="1">
      <alignment vertical="center"/>
    </xf>
    <xf numFmtId="0" fontId="18" fillId="0" borderId="0" xfId="0" applyFont="1" applyAlignment="1">
      <alignment horizontal="center" vertical="center"/>
    </xf>
    <xf numFmtId="0" fontId="21" fillId="0" borderId="1" xfId="0" applyFont="1" applyBorder="1" applyAlignment="1">
      <alignment horizontal="center" vertical="center"/>
    </xf>
    <xf numFmtId="10" fontId="3" fillId="0" borderId="1" xfId="0" applyNumberFormat="1" applyFont="1" applyBorder="1" applyAlignment="1">
      <alignment horizontal="center" vertical="center"/>
    </xf>
    <xf numFmtId="0" fontId="22" fillId="0" borderId="1" xfId="0" applyNumberFormat="1" applyFont="1" applyBorder="1" applyAlignment="1">
      <alignment horizontal="center" vertical="center"/>
    </xf>
    <xf numFmtId="0" fontId="17" fillId="4" borderId="1" xfId="702" applyNumberFormat="1" applyFont="1" applyFill="1" applyBorder="1" applyAlignment="1" applyProtection="1">
      <alignment vertical="center"/>
    </xf>
    <xf numFmtId="0" fontId="21" fillId="0" borderId="1" xfId="0" applyNumberFormat="1" applyFont="1" applyBorder="1" applyAlignment="1">
      <alignment horizontal="center" vertical="center"/>
    </xf>
    <xf numFmtId="0" fontId="16" fillId="4" borderId="1" xfId="702" applyNumberFormat="1" applyFont="1" applyFill="1" applyBorder="1" applyAlignment="1" applyProtection="1">
      <alignment vertical="center"/>
    </xf>
    <xf numFmtId="0" fontId="23" fillId="0" borderId="1" xfId="0" applyNumberFormat="1" applyFont="1" applyBorder="1" applyAlignment="1">
      <alignment horizontal="center" vertical="center"/>
    </xf>
    <xf numFmtId="10" fontId="2" fillId="0" borderId="1" xfId="0" applyNumberFormat="1" applyFont="1" applyBorder="1" applyAlignment="1">
      <alignment horizontal="center" vertical="center"/>
    </xf>
    <xf numFmtId="0" fontId="24" fillId="0" borderId="1" xfId="0" applyNumberFormat="1" applyFont="1" applyBorder="1" applyAlignment="1">
      <alignment horizontal="center" vertical="center"/>
    </xf>
    <xf numFmtId="0" fontId="16" fillId="4" borderId="9" xfId="702" applyNumberFormat="1" applyFont="1" applyFill="1" applyBorder="1" applyAlignment="1" applyProtection="1">
      <alignment vertical="center"/>
    </xf>
    <xf numFmtId="0" fontId="25" fillId="4" borderId="1" xfId="702" applyNumberFormat="1" applyFont="1" applyFill="1" applyBorder="1" applyAlignment="1" applyProtection="1">
      <alignment horizontal="left" vertical="center"/>
    </xf>
    <xf numFmtId="0" fontId="9" fillId="0" borderId="1" xfId="0" applyNumberFormat="1" applyFont="1" applyBorder="1" applyAlignment="1">
      <alignment horizontal="center" vertical="center"/>
    </xf>
    <xf numFmtId="0" fontId="12" fillId="4" borderId="1" xfId="702" applyNumberFormat="1" applyFont="1" applyFill="1" applyBorder="1" applyAlignment="1" applyProtection="1">
      <alignment horizontal="left" vertical="center"/>
    </xf>
    <xf numFmtId="0"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25" fillId="4" borderId="1" xfId="702" applyNumberFormat="1" applyFont="1" applyFill="1" applyBorder="1" applyAlignment="1" applyProtection="1">
      <alignment horizontal="center" vertical="center"/>
    </xf>
    <xf numFmtId="49" fontId="26" fillId="0" borderId="0" xfId="0" applyNumberFormat="1" applyFont="1" applyAlignment="1">
      <alignment horizontal="center" vertical="center"/>
    </xf>
    <xf numFmtId="0" fontId="9" fillId="0" borderId="1" xfId="0" applyNumberFormat="1" applyFont="1" applyBorder="1" applyAlignment="1">
      <alignment horizontal="left" vertical="center"/>
    </xf>
    <xf numFmtId="0" fontId="9" fillId="0" borderId="1" xfId="0" applyFont="1" applyBorder="1">
      <alignment vertical="center"/>
    </xf>
    <xf numFmtId="0" fontId="2" fillId="0" borderId="1" xfId="0" applyNumberFormat="1" applyFont="1" applyBorder="1">
      <alignment vertical="center"/>
    </xf>
    <xf numFmtId="0" fontId="9" fillId="0" borderId="1" xfId="0" applyNumberFormat="1" applyFont="1" applyBorder="1">
      <alignment vertical="center"/>
    </xf>
    <xf numFmtId="0" fontId="27" fillId="0" borderId="0" xfId="0" applyFont="1">
      <alignment vertical="center"/>
    </xf>
    <xf numFmtId="0" fontId="27" fillId="0" borderId="0" xfId="0" applyFont="1" applyAlignment="1">
      <alignment horizontal="center" vertical="center"/>
    </xf>
    <xf numFmtId="0" fontId="28" fillId="0" borderId="0" xfId="0" applyFont="1" applyAlignment="1">
      <alignment horizontal="center" vertical="center"/>
    </xf>
    <xf numFmtId="57" fontId="27" fillId="0" borderId="0" xfId="0" applyNumberFormat="1" applyFont="1" applyAlignment="1">
      <alignment horizontal="center" vertical="center"/>
    </xf>
  </cellXfs>
  <cellStyles count="77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_gdp" xfId="49"/>
    <cellStyle name="差_县区合并测算20080423(按照各省比重）_民生政策最低支出需求 2 5" xfId="50"/>
    <cellStyle name="20% - 强调文字颜色 2 16 2" xfId="51"/>
    <cellStyle name="好_行政(燃修费)_县市旗测算-新科目（含人口规模效应）_财力性转移支付2010年预算参考数_03_2010年各地区一般预算平衡表_2010年地方财政一般预算分级平衡情况表（汇总）0524 2" xfId="52"/>
    <cellStyle name="60% - 强调文字颜色 4 18 2" xfId="53"/>
    <cellStyle name="40% - 强调文字颜色 3 17 2" xfId="54"/>
    <cellStyle name="Accent5 2 2 5" xfId="55"/>
    <cellStyle name="40% - Accent2 2 4" xfId="56"/>
    <cellStyle name="?…????è [0.00]_Region Orders (2)" xfId="57"/>
    <cellStyle name="_市本级财力的明细(按24.8%) 4" xfId="58"/>
    <cellStyle name="20% - 强调文字颜色 3 2 3 3" xfId="59"/>
    <cellStyle name="差_2006年水利统计指标统计表_财力性转移支付2010年预算参考数 4 2 2" xfId="60"/>
    <cellStyle name="Accent2 - 40%" xfId="61"/>
    <cellStyle name="20% - 强调文字颜色 6 14 2" xfId="62"/>
    <cellStyle name="千位分隔 2 6" xfId="63"/>
    <cellStyle name="_表1汇总表 3 2 3" xfId="64"/>
    <cellStyle name="Accent4 - 40% 3 3" xfId="65"/>
    <cellStyle name="Output 2 10 2" xfId="66"/>
    <cellStyle name="差_12滨州 4" xfId="67"/>
    <cellStyle name="20% - 輔色4" xfId="68"/>
    <cellStyle name="差_05潍坊 9" xfId="69"/>
    <cellStyle name="Accent3 - 20% 2 2 5" xfId="70"/>
    <cellStyle name="Calc Percent (1)" xfId="71"/>
    <cellStyle name="差_2006年27重庆_合并" xfId="72"/>
    <cellStyle name="40% - 强调文字颜色 4 3 4" xfId="73"/>
    <cellStyle name="?…????è_Region Orders (2)" xfId="74"/>
    <cellStyle name="输入 2 2 2 4" xfId="75"/>
    <cellStyle name="?鹎%U龡&amp;H齲_x0001_C铣_x0014__x0007__x0001__x0001_ 3" xfId="76"/>
    <cellStyle name="注释 2 3 2 5" xfId="77"/>
    <cellStyle name="Accent4 2 4" xfId="78"/>
    <cellStyle name="Accent4 - 40% 2 2 4" xfId="79"/>
    <cellStyle name="差_07临沂 2 4" xfId="80"/>
    <cellStyle name="好_财政供养人员_03_2010年各地区一般预算平衡表_2010年地方财政一般预算分级平衡情况表（汇总）0524 2" xfId="81"/>
    <cellStyle name="_2006年综合经营计划表（城北支行版5）" xfId="82"/>
    <cellStyle name="20% - Accent6 3 2 2" xfId="83"/>
    <cellStyle name="_Book1_1_Sheet1_1 3" xfId="84"/>
    <cellStyle name="差_1110洱源县 4 2 4" xfId="85"/>
    <cellStyle name="60% - 强调文字颜色 2 3" xfId="86"/>
    <cellStyle name="_ET_STYLE_NoName_00__Sheet3" xfId="87"/>
    <cellStyle name="Accent4 2 3" xfId="88"/>
    <cellStyle name="差_不含人员经费系数_华东" xfId="89"/>
    <cellStyle name="60% - 强调文字颜色 6 8" xfId="90"/>
    <cellStyle name="_2005年收支表-财政数 2" xfId="91"/>
    <cellStyle name="_norma1_2006年1月份税收收入分类型汇总表" xfId="92"/>
    <cellStyle name="差_云南 缺口县区测算(地方填报)_1.25(稿)2017年省与市县结算表  (常德市)" xfId="93"/>
    <cellStyle name="好_2012年逐月消缺情况表格（1-7月） 2" xfId="94"/>
    <cellStyle name="Accent4 2 5" xfId="95"/>
    <cellStyle name="Neutral 4 2" xfId="96"/>
    <cellStyle name="40% - Accent1 4" xfId="97"/>
    <cellStyle name="标题 1 2 2 4" xfId="98"/>
    <cellStyle name="Accent3 17" xfId="99"/>
    <cellStyle name="60% - Accent3 4 4" xfId="100"/>
    <cellStyle name="Accent1 - 20% 3 3" xfId="101"/>
    <cellStyle name="20% - 强调文字颜色 1 4 3" xfId="102"/>
    <cellStyle name="20% - Accent1 3 3" xfId="103"/>
    <cellStyle name="_1123试算平衡表（模板）（马雪泉）" xfId="104"/>
    <cellStyle name="差_530623_2006年县级财政报表附表 4" xfId="105"/>
    <cellStyle name="Grey 7" xfId="106"/>
    <cellStyle name="60% - 强调文字颜色 4 2 3" xfId="107"/>
    <cellStyle name="_00  2011年考核表" xfId="108"/>
    <cellStyle name="40% - 强调文字颜色 6 5" xfId="109"/>
    <cellStyle name="差 2 3 2" xfId="110"/>
    <cellStyle name="Input [yellow] 2 7" xfId="111"/>
    <cellStyle name="Accent1 - 40% 2 4 2" xfId="112"/>
    <cellStyle name="Dollar (zero dec) 2 2" xfId="113"/>
    <cellStyle name="20% - 强调文字颜色 5 14" xfId="114"/>
    <cellStyle name="_Book1_5" xfId="115"/>
    <cellStyle name="好_2006年22湖南_财力性转移支付2010年预算参考数 7 2" xfId="116"/>
    <cellStyle name="差_重点民生支出需求测算表社保（农村低保）081112_（常德市本级及所辖区）2016年省与市县结算表" xfId="117"/>
    <cellStyle name="百分比 3 5 2" xfId="118"/>
    <cellStyle name="20% - 輔色2" xfId="119"/>
    <cellStyle name="好_市辖区测算20080510_县市旗测算-新科目（含人口规模效应）_财力性转移支付2010年预算参考数 4 2 2" xfId="120"/>
    <cellStyle name="20% - 輔色3" xfId="121"/>
    <cellStyle name="好_县区合并测算20080421_财力性转移支付2010年预算参考数_1.25(稿)2017年省与市县结算表  (常德市)" xfId="122"/>
    <cellStyle name="20% - 着色 1" xfId="123"/>
    <cellStyle name="20% - 輔色5" xfId="124"/>
    <cellStyle name="计算 2 4 4 2 2" xfId="125"/>
    <cellStyle name="60% - 强调文字颜色 6 5 2" xfId="126"/>
    <cellStyle name="Accent4 2 6" xfId="127"/>
    <cellStyle name="小数 2 4 2" xfId="128"/>
    <cellStyle name="60% - 强调文字颜色 6 5 3" xfId="129"/>
    <cellStyle name="Accent1 7 2" xfId="130"/>
    <cellStyle name="常规 2 3 3 6" xfId="131"/>
    <cellStyle name="Accent4 - 60% 3 6" xfId="132"/>
    <cellStyle name=" 1 2" xfId="133"/>
    <cellStyle name="40% - 强调文字颜色 2 6" xfId="134"/>
    <cellStyle name="?? [0.00]_Analysis of Loans" xfId="135"/>
    <cellStyle name=" 1 4" xfId="136"/>
    <cellStyle name="60% - 强调文字颜色 1 24 2" xfId="137"/>
    <cellStyle name="计算 3 21" xfId="138"/>
    <cellStyle name="40% - 着色 2 4" xfId="139"/>
    <cellStyle name="Accent1 - 60% 2 4 2" xfId="140"/>
    <cellStyle name="Accent5 4" xfId="141"/>
    <cellStyle name="差_2008年支出核定 5 2" xfId="142"/>
    <cellStyle name="Normal - Style1 5" xfId="143"/>
    <cellStyle name="60% - 强调文字颜色 1 2 3 2" xfId="144"/>
    <cellStyle name="Accent1 - 40% 3 2" xfId="145"/>
    <cellStyle name="差_2006年基础数据 3 2" xfId="146"/>
    <cellStyle name="?? [0]" xfId="147"/>
    <cellStyle name="Comma  - Style7" xfId="148"/>
    <cellStyle name="60% - 强调文字颜色 5 10" xfId="149"/>
    <cellStyle name="??_x0011_?_x0010_?" xfId="150"/>
    <cellStyle name="no dec 2" xfId="151"/>
    <cellStyle name="???? [0.00]_Analysis of Loans" xfId="152"/>
    <cellStyle name="????_Analysis of Loans" xfId="153"/>
    <cellStyle name="?鹎%U龡&amp;H?_x0008__x001c__x001c_?_x0007__x0001__x0001_ 2" xfId="154"/>
    <cellStyle name="差_27重庆_1.25(稿)2017年省与市县结算表  (常德市)" xfId="155"/>
    <cellStyle name="好_汇总-县级财政报表附表_（常德市本级及所辖区）2016年省与市县结算表" xfId="156"/>
    <cellStyle name="Accent1 2 2 2 2" xfId="157"/>
    <cellStyle name="標題 4" xfId="158"/>
    <cellStyle name="@_text" xfId="159"/>
    <cellStyle name="@ET_Style?{03670A6C-1455-42AB-8677-6188BA2AF8C1}" xfId="160"/>
    <cellStyle name="千位分季_新建 Microsoft Excel 工作表" xfId="161"/>
    <cellStyle name="标题 3 16" xfId="162"/>
    <cellStyle name="注释 3 9 3" xfId="163"/>
    <cellStyle name="Linked Cell 2 3 2" xfId="164"/>
    <cellStyle name="Accent1 - 60% 3" xfId="165"/>
    <cellStyle name="差_2008计算资料（8月5）" xfId="166"/>
    <cellStyle name="差_2006年30云南 2 2 4" xfId="167"/>
    <cellStyle name="Accent2 - 60% 2 2 2 2" xfId="168"/>
    <cellStyle name="Explanatory Text 2 6" xfId="169"/>
    <cellStyle name="_成都地铁车辆段工料机计算" xfId="170"/>
    <cellStyle name="Accent4 7 2" xfId="171"/>
    <cellStyle name="Total 4 3" xfId="172"/>
    <cellStyle name="常规 12 2 9" xfId="173"/>
    <cellStyle name="强调文字颜色 6 2 2" xfId="174"/>
    <cellStyle name="_14新宾 3" xfId="175"/>
    <cellStyle name="差_11大理_财力性转移支付2010年预算参考数 5 2" xfId="176"/>
    <cellStyle name="40% - 强调文字颜色 5 2 2 5" xfId="177"/>
    <cellStyle name="Heading 3 3 7" xfId="178"/>
    <cellStyle name="Percent [2] 8" xfId="179"/>
    <cellStyle name="60% - 强调文字颜色 1 10" xfId="180"/>
    <cellStyle name="汇总 4 8 2" xfId="181"/>
    <cellStyle name="60% - 强调文字颜色 1 3 2 4" xfId="182"/>
    <cellStyle name="输出 4 9 3" xfId="183"/>
    <cellStyle name="Date Short 4" xfId="184"/>
    <cellStyle name="常规 21 2 5" xfId="185"/>
    <cellStyle name="40% - 强调文字颜色 5 9" xfId="186"/>
    <cellStyle name="60% - 强调文字颜色 2 3 2 5" xfId="187"/>
    <cellStyle name="comma-d" xfId="188"/>
    <cellStyle name="_2005年1月报人大材料（非附表" xfId="189"/>
    <cellStyle name="好_2006年30云南 2 4 2" xfId="190"/>
    <cellStyle name="20% - Accent6 2 2 3" xfId="191"/>
    <cellStyle name="Accent4 - 20% 7 2" xfId="192"/>
    <cellStyle name="Warning Text 2 6" xfId="193"/>
    <cellStyle name="Accent1 5 5" xfId="194"/>
    <cellStyle name="60% - 强调文字颜色 5 9 2" xfId="195"/>
    <cellStyle name="60% - Accent6 2 2 4" xfId="196"/>
    <cellStyle name="Heading 2 6" xfId="197"/>
    <cellStyle name="60% - Accent4 3 4" xfId="198"/>
    <cellStyle name="Accent3 - 40%_2013新机制（指标文）(1)" xfId="199"/>
    <cellStyle name="_Book1_3 2" xfId="200"/>
    <cellStyle name="_2006－2009年结余结转情况 5" xfId="201"/>
    <cellStyle name="差_09黑龙江_财力性转移支付2010年预算参考数 5 2" xfId="202"/>
    <cellStyle name="千位分隔[0] 2 3 3" xfId="203"/>
    <cellStyle name="千位分隔[0] 2 3 3 2" xfId="204"/>
    <cellStyle name="0,0_x000d__x000a_NA_x000d__x000a_ 2 2" xfId="205"/>
    <cellStyle name="Grey 2" xfId="206"/>
    <cellStyle name="Accent6 4 2 2" xfId="207"/>
    <cellStyle name="Accent3 - 40% 3 5" xfId="208"/>
    <cellStyle name="60% - Accent3 3 2 2" xfId="209"/>
    <cellStyle name="好_22湖南_财力性转移支付2010年预算参考数_1.25(稿)2017年省与市县结算表  (常德市)" xfId="210"/>
    <cellStyle name="输入 4 10" xfId="211"/>
    <cellStyle name="Accent1 6" xfId="212"/>
    <cellStyle name="差_Book1_县公司 2" xfId="213"/>
    <cellStyle name="Currency [0] 6" xfId="214"/>
    <cellStyle name="好_gdp_1.25(稿)2017年省与市县结算表  (常德市)" xfId="215"/>
    <cellStyle name="Accent3 2 4" xfId="216"/>
    <cellStyle name="标题 13" xfId="217"/>
    <cellStyle name="标题 13 2" xfId="218"/>
    <cellStyle name="Accent1 - 40% 8 2" xfId="219"/>
    <cellStyle name="_4月表 2" xfId="220"/>
    <cellStyle name="常规 13 2 3 4" xfId="221"/>
    <cellStyle name="Comma [0] 3 2" xfId="222"/>
    <cellStyle name="Accent2 - 60% 2" xfId="223"/>
    <cellStyle name="差_（20120229）新增报表表样 3 2 3" xfId="224"/>
    <cellStyle name="差_33甘肃_（常德市本级及所辖区）2016年省与市县结算表" xfId="225"/>
    <cellStyle name="Calc Percent (2)" xfId="226"/>
    <cellStyle name="好_汇总-县级财政报表附表" xfId="227"/>
    <cellStyle name="汇总 2 22" xfId="228"/>
    <cellStyle name="Link Currency (2)" xfId="229"/>
    <cellStyle name="Accent3 - 60% 2 7" xfId="230"/>
    <cellStyle name="Accent3 8 2" xfId="231"/>
    <cellStyle name="60% - 强调文字颜色 3 24 2" xfId="232"/>
    <cellStyle name="20% - 强调文字颜色 3 7" xfId="233"/>
    <cellStyle name="常规 72 2" xfId="234"/>
    <cellStyle name="千位分隔[0] 3 2 2" xfId="235"/>
    <cellStyle name="Accent2 - 40% 3 2 2" xfId="236"/>
    <cellStyle name="标题 3 2 5" xfId="237"/>
    <cellStyle name="Accent6 - 60% 12" xfId="238"/>
    <cellStyle name="Accent1 - 40% 10" xfId="239"/>
    <cellStyle name="常规 2 21" xfId="240"/>
    <cellStyle name="差_530629_2006年县级财政报表附表 2 4 2" xfId="241"/>
    <cellStyle name="60% - 强调文字颜色 2 3 3" xfId="242"/>
    <cellStyle name="20% - 强调文字颜色 4 2 2 5" xfId="243"/>
    <cellStyle name="20% - Accent5 2 2 5" xfId="244"/>
    <cellStyle name="60% - 輔色2" xfId="245"/>
    <cellStyle name="好_Book1_1_Book1 2" xfId="246"/>
    <cellStyle name="40% - Accent6 2 5" xfId="247"/>
    <cellStyle name="Accent2 - 40% 8" xfId="248"/>
    <cellStyle name="Heading 3 2 6" xfId="249"/>
    <cellStyle name="Neutral 4" xfId="250"/>
    <cellStyle name="Neutral 2 2 3" xfId="251"/>
    <cellStyle name="40% - 强调文字颜色 6 9" xfId="252"/>
    <cellStyle name="_ET_STYLE_NoName_00_ 5 2" xfId="253"/>
    <cellStyle name="wrap" xfId="254"/>
    <cellStyle name="Input 3 2 3" xfId="255"/>
    <cellStyle name="好_第五部分(才淼、饶永宏） 5 2" xfId="256"/>
    <cellStyle name="40% - 强调文字颜色 4 7 2" xfId="257"/>
    <cellStyle name="Accent5 - 40% 2 2 3" xfId="258"/>
    <cellStyle name="解释性文本 3" xfId="259"/>
    <cellStyle name="Accent1 - 40%_2013新机制（指标文）(1)" xfId="260"/>
    <cellStyle name="60% - 强调文字颜色 3 2 3" xfId="261"/>
    <cellStyle name="常规 3 4 2 2 2 2 2" xfId="262"/>
    <cellStyle name="20% - 强调文字颜色 3 2 2 5" xfId="263"/>
    <cellStyle name="Input [yellow] 5 4" xfId="264"/>
    <cellStyle name="Accent2 7 2" xfId="265"/>
    <cellStyle name="Input Cells" xfId="266"/>
    <cellStyle name="_norma1_2007年06月份执行分析表(7.2) 2" xfId="267"/>
    <cellStyle name="Accent5 8 2" xfId="268"/>
    <cellStyle name="Accent3 2 2 2" xfId="269"/>
    <cellStyle name="好_丽江汇总 4" xfId="270"/>
    <cellStyle name="好_2006年30云南 5 2" xfId="271"/>
    <cellStyle name="标题 4 2 5" xfId="272"/>
    <cellStyle name="Accent3 - 60% 4" xfId="273"/>
    <cellStyle name="Calc Currency (0) 4 2" xfId="274"/>
    <cellStyle name="Percent [2] 9" xfId="275"/>
    <cellStyle name="好_07临沂_1.25(稿)2017年省与市县结算表  (常德市)" xfId="276"/>
    <cellStyle name="Accent2 11" xfId="277"/>
    <cellStyle name="20% - 强调文字颜色 4 25" xfId="278"/>
    <cellStyle name="好_2008计算资料（8月5）_隋心对账单定稿0514" xfId="279"/>
    <cellStyle name="差_2006年33甘肃 9" xfId="280"/>
    <cellStyle name="40% - Accent3 4 2" xfId="281"/>
    <cellStyle name="Accent1 - 40% 2 2 4" xfId="282"/>
    <cellStyle name="差_城建部门 2 2" xfId="283"/>
    <cellStyle name="S1-0 2" xfId="284"/>
    <cellStyle name="汇总 10 2" xfId="285"/>
    <cellStyle name="콤마 [0]_1.24분기 평가표 " xfId="286"/>
    <cellStyle name="超级链接 6" xfId="287"/>
    <cellStyle name="标题 2 8 2" xfId="288"/>
    <cellStyle name="好_gdp 3 2 2" xfId="289"/>
    <cellStyle name="Accent2 3 3 2" xfId="290"/>
    <cellStyle name="表标题 2 4 3" xfId="291"/>
    <cellStyle name="Linked Cells 2 2" xfId="292"/>
    <cellStyle name="差_第五部分(才淼、饶永宏）_1.25(稿)2017年省与市县结算表  (常德市)" xfId="293"/>
    <cellStyle name="Accent5 - 40% 6" xfId="294"/>
    <cellStyle name="_中小表1 2" xfId="295"/>
    <cellStyle name="40% - Accent5 3 2 2" xfId="296"/>
    <cellStyle name="だ_PLDT" xfId="297"/>
    <cellStyle name="20% - Accent5 2 2 2" xfId="298"/>
    <cellStyle name="Header2 5 3" xfId="299"/>
    <cellStyle name="{Comma [0]}" xfId="300"/>
    <cellStyle name="{Comma}" xfId="301"/>
    <cellStyle name="差_530629_2006年县级财政报表附表 4 2 2" xfId="302"/>
    <cellStyle name="{Date}" xfId="303"/>
    <cellStyle name="per.style" xfId="304"/>
    <cellStyle name="{Month}" xfId="305"/>
    <cellStyle name="{Percent}" xfId="306"/>
    <cellStyle name="{Thousand [0]}" xfId="307"/>
    <cellStyle name="Accent4 - 60% 2 4 2" xfId="308"/>
    <cellStyle name="{Thousand}" xfId="309"/>
    <cellStyle name="Fixed 2" xfId="310"/>
    <cellStyle name="{Z'0000(1 dec)}" xfId="311"/>
    <cellStyle name="{Z'0000(4 dec)}" xfId="312"/>
    <cellStyle name="0%" xfId="313"/>
    <cellStyle name="差_2006年全省财力计算表（中央、决算） 4 2 5" xfId="314"/>
    <cellStyle name="Accent1 20" xfId="315"/>
    <cellStyle name="0.0%" xfId="316"/>
    <cellStyle name="0.00%" xfId="317"/>
    <cellStyle name="20% - 着色 3" xfId="318"/>
    <cellStyle name="1" xfId="319"/>
    <cellStyle name="强调文字颜色 2 2 2" xfId="320"/>
    <cellStyle name="Calc Currency (0)_Book1" xfId="321"/>
    <cellStyle name="60% - Accent4 2 2 2" xfId="322"/>
    <cellStyle name="20% - 强调文字颜色 1 7" xfId="323"/>
    <cellStyle name="注释 2 2 7 3 2" xfId="324"/>
    <cellStyle name="强调文字颜色 2 2 3" xfId="325"/>
    <cellStyle name="20% - 强调文字颜色 2 3 2 3" xfId="326"/>
    <cellStyle name="Accent3 - 60% 3 2 2" xfId="327"/>
    <cellStyle name="40% - Accent2 6" xfId="328"/>
    <cellStyle name="Accent3 - 60% 3 2 3" xfId="329"/>
    <cellStyle name="20% - 强调文字颜色 2 7" xfId="330"/>
    <cellStyle name="Prefilled" xfId="331"/>
    <cellStyle name="20% - Accent3 2 2 2" xfId="332"/>
    <cellStyle name="F4" xfId="333"/>
    <cellStyle name="20% - Accent4 2 2 2" xfId="334"/>
    <cellStyle name="60% - Accent1 2 2 2" xfId="335"/>
    <cellStyle name="20% - Accent4 6" xfId="336"/>
    <cellStyle name="20% - 强调文字颜色 4 7" xfId="337"/>
    <cellStyle name="20% - Accent5 4 2" xfId="338"/>
    <cellStyle name="好_5334_2006年迪庆县级财政报表附表" xfId="339"/>
    <cellStyle name="20% - 强调文字颜色 5 7" xfId="340"/>
    <cellStyle name="PrePop Currency (0)" xfId="341"/>
    <cellStyle name="no dec" xfId="342"/>
    <cellStyle name="Check Cell 2 3 2" xfId="343"/>
    <cellStyle name="60% - Accent1 4 2" xfId="344"/>
    <cellStyle name="20% - 强调文字颜色 6 7" xfId="345"/>
    <cellStyle name="20% - 輔色1" xfId="346"/>
    <cellStyle name="entry box 3" xfId="347"/>
    <cellStyle name="20% - 强调文字颜色 1 10" xfId="348"/>
    <cellStyle name="Note 3 2" xfId="349"/>
    <cellStyle name="Accent5 - 40% 5 2" xfId="350"/>
    <cellStyle name="常规 106" xfId="351"/>
    <cellStyle name="差_07临沂 4 2 2" xfId="352"/>
    <cellStyle name="40% - 强调文字颜色 2 25" xfId="353"/>
    <cellStyle name="Accent5 - 40% 8 2" xfId="354"/>
    <cellStyle name="60% - 輔色3 2" xfId="355"/>
    <cellStyle name="检查单元格 8" xfId="356"/>
    <cellStyle name="20% - 强调文字颜色 1 25" xfId="357"/>
    <cellStyle name="Accent6 - 60% 4 2 2" xfId="358"/>
    <cellStyle name="Accent1 - 60% 3 2 3" xfId="359"/>
    <cellStyle name="Accent2 - 20% 4 2 2" xfId="360"/>
    <cellStyle name="标题 4 3 2 3" xfId="361"/>
    <cellStyle name="Accent2 - 60% 2 2 4" xfId="362"/>
    <cellStyle name="Enter Units (1)" xfId="363"/>
    <cellStyle name="Accent2 13 2" xfId="364"/>
    <cellStyle name="Comma_ SG&amp;A Bridge " xfId="365"/>
    <cellStyle name="revised" xfId="366"/>
    <cellStyle name="通貨 [0.00]_１１月価格表" xfId="367"/>
    <cellStyle name="好_530629_2006年县级财政报表附表 4 2 2" xfId="368"/>
    <cellStyle name="Currency$[2]" xfId="369"/>
    <cellStyle name="40% - 强调文字颜色 3 25" xfId="370"/>
    <cellStyle name="60% - 强调文字颜色 3 10" xfId="371"/>
    <cellStyle name="20% - 强调文字颜色 2 2 2 4 3 5 4" xfId="372"/>
    <cellStyle name="20% - 强调文字颜色 2 25" xfId="373"/>
    <cellStyle name="40% - 强调文字颜色 3 7" xfId="374"/>
    <cellStyle name="Normal - Style1 4" xfId="375"/>
    <cellStyle name="Title 2" xfId="376"/>
    <cellStyle name="40% - Accent6 4 2" xfId="377"/>
    <cellStyle name="好_财政供养人员_财力性转移支付2010年预算参考数 3 2 2" xfId="378"/>
    <cellStyle name="常规 4 9 2 3" xfId="379"/>
    <cellStyle name="常规 21 3" xfId="380"/>
    <cellStyle name="40% - 强调文字颜色 4 25" xfId="381"/>
    <cellStyle name="标题 6 2 2" xfId="382"/>
    <cellStyle name="差_副本73283696546880457822010-04-29" xfId="383"/>
    <cellStyle name="20% - 强调文字颜色 3 25" xfId="384"/>
    <cellStyle name="Non défini" xfId="385"/>
    <cellStyle name="百分比 5 3 2" xfId="386"/>
    <cellStyle name="Accent6 16" xfId="387"/>
    <cellStyle name="差_第五部分(才淼、饶永宏） 4 3" xfId="388"/>
    <cellStyle name="40% - 强调文字颜色 5 25" xfId="389"/>
    <cellStyle name="S1-4" xfId="390"/>
    <cellStyle name="Accent4 - 60% 2 2 2" xfId="391"/>
    <cellStyle name="Accent4 - 60% 2 3 2" xfId="392"/>
    <cellStyle name="百分比 2 9" xfId="393"/>
    <cellStyle name="40% - 强调文字颜色 6 25" xfId="394"/>
    <cellStyle name="差_00省级(打印)_1.25(稿)2017年省与市县结算表  (常德市)" xfId="395"/>
    <cellStyle name="40% - 强调文字颜色 2 9" xfId="396"/>
    <cellStyle name="40% - 强调文字颜色 5 7" xfId="397"/>
    <cellStyle name="差_2008计算资料（8月5）_合并" xfId="398"/>
    <cellStyle name="20% - 强调文字颜色 5 25" xfId="399"/>
    <cellStyle name="Currency [0] 9" xfId="400"/>
    <cellStyle name="HEADER" xfId="401"/>
    <cellStyle name="20% - 强调文字颜色 6 10" xfId="402"/>
    <cellStyle name="Accent6 10 2" xfId="403"/>
    <cellStyle name="计算 9" xfId="404"/>
    <cellStyle name="Check Cell 2 2 2" xfId="405"/>
    <cellStyle name="20% - 强调文字颜色 6 25" xfId="406"/>
    <cellStyle name="Date 2 2" xfId="407"/>
    <cellStyle name="归盒啦_95" xfId="408"/>
    <cellStyle name="Currency1" xfId="409"/>
    <cellStyle name="Currency1 2" xfId="410"/>
    <cellStyle name="20% - 着色 5" xfId="411"/>
    <cellStyle name="Accent1 - 60% 8" xfId="412"/>
    <cellStyle name="3232" xfId="413"/>
    <cellStyle name="Currency [0] 5" xfId="414"/>
    <cellStyle name="60% - 輔色6" xfId="415"/>
    <cellStyle name="Accent2 - 60% 3 2 2" xfId="416"/>
    <cellStyle name="Accent2 - 60% 3 3 2" xfId="417"/>
    <cellStyle name="Accent2 - 20%_2013新机制（指标文）(1)" xfId="418"/>
    <cellStyle name="Normal - Style1 2 3" xfId="419"/>
    <cellStyle name="Accent5" xfId="420"/>
    <cellStyle name="40% - 輔色2" xfId="421"/>
    <cellStyle name="Accent3 7" xfId="422"/>
    <cellStyle name="40% - 輔色3" xfId="423"/>
    <cellStyle name="40% - 輔色6" xfId="424"/>
    <cellStyle name="货币 2 2 2 2" xfId="425"/>
    <cellStyle name="Warning Text 3 2 4" xfId="426"/>
    <cellStyle name="标题 1 1" xfId="427"/>
    <cellStyle name="40% - 强调文字颜色 1 25" xfId="428"/>
    <cellStyle name="砯刽_PLDT" xfId="429"/>
    <cellStyle name="好_530623_2006年县级财政报表附表_华东" xfId="430"/>
    <cellStyle name="comma zerodec 4 2" xfId="431"/>
    <cellStyle name="Input [yellow] 7" xfId="432"/>
    <cellStyle name="Linked Cell 9" xfId="433"/>
    <cellStyle name="Warning Text 5" xfId="434"/>
    <cellStyle name="Currency$[0]" xfId="435"/>
    <cellStyle name="百分比 5" xfId="436"/>
    <cellStyle name="Accent6 - 40% 10" xfId="437"/>
    <cellStyle name="差_05潍坊 7" xfId="438"/>
    <cellStyle name="差_05潍坊 8" xfId="439"/>
    <cellStyle name="60% - 强调文字颜色 2 3 2 2" xfId="440"/>
    <cellStyle name="S1-3" xfId="441"/>
    <cellStyle name="Header1 2 2" xfId="442"/>
    <cellStyle name="Dollar (zero dec) 5" xfId="443"/>
    <cellStyle name="Dollar (zero dec) 6" xfId="444"/>
    <cellStyle name="Linked Cells_Book1" xfId="445"/>
    <cellStyle name="常规 23 3 2 3" xfId="446"/>
    <cellStyle name="Input 2 2 2" xfId="447"/>
    <cellStyle name="60% - 强调文字颜色 6 3 2 2" xfId="448"/>
    <cellStyle name="sstot" xfId="449"/>
    <cellStyle name="差_重点民生支出需求测算表社保（农村低保）081112_1.25(稿)2017年省与市县结算表  (常德市)" xfId="450"/>
    <cellStyle name="标题1" xfId="451"/>
    <cellStyle name="Linked Cell 2 6" xfId="452"/>
    <cellStyle name="60% - Accent5 2 2 2" xfId="453"/>
    <cellStyle name="常规 2 10 2 5" xfId="454"/>
    <cellStyle name="Accent6 - 60% 2 2 2 2" xfId="455"/>
    <cellStyle name="Model 3" xfId="456"/>
    <cellStyle name="Accent6 - 60% 2 2 5" xfId="457"/>
    <cellStyle name="60% - 輔色4" xfId="458"/>
    <cellStyle name="后继超链接 6" xfId="459"/>
    <cellStyle name="标题 3 3 2 2" xfId="460"/>
    <cellStyle name="好_Book2_发文表-2015年资源枯竭城市转移支付资金安排表（定）" xfId="461"/>
    <cellStyle name="comma zerodec 2" xfId="462"/>
    <cellStyle name="差_2008年支出核定_1.25(稿)2017年省与市县结算表  (常德市)" xfId="463"/>
    <cellStyle name="60% - 强调文字颜色 4 10" xfId="464"/>
    <cellStyle name="style" xfId="465"/>
    <cellStyle name="公司标准表 2" xfId="466"/>
    <cellStyle name="差_05潍坊 2 2" xfId="467"/>
    <cellStyle name="Calc Percent (0)" xfId="468"/>
    <cellStyle name="差_530623_2006年县级财政报表附表_1.25(稿)2017年省与市县结算表  (常德市)" xfId="469"/>
    <cellStyle name="输出 10" xfId="470"/>
    <cellStyle name="Moneda_96 Risk" xfId="471"/>
    <cellStyle name="6mal" xfId="472"/>
    <cellStyle name="Accent1 - 40% 3 2 2" xfId="473"/>
    <cellStyle name="Accent1 - 60% 3 2 2" xfId="474"/>
    <cellStyle name="Accent1 - 60%_2013新机制（指标文）(1)" xfId="475"/>
    <cellStyle name="Thousands" xfId="476"/>
    <cellStyle name="强调文字颜色 1 2" xfId="477"/>
    <cellStyle name="Accent3 - 40% 3 2 2" xfId="478"/>
    <cellStyle name="好_530629_2006年县级财政报表附表 2 2 2" xfId="479"/>
    <cellStyle name="KPMG Normal" xfId="480"/>
    <cellStyle name="Accent3 2 2 3" xfId="481"/>
    <cellStyle name="Accent6 - 40% 2 2" xfId="482"/>
    <cellStyle name="链接单元格 7" xfId="483"/>
    <cellStyle name="Accent6 - 60% 2 2" xfId="484"/>
    <cellStyle name="Accent4 - 60% 3 2 2" xfId="485"/>
    <cellStyle name="Total 2 3" xfId="486"/>
    <cellStyle name="Tusental (0)_pldt" xfId="487"/>
    <cellStyle name="差_（20120229）新增报表表样 2 2 2" xfId="488"/>
    <cellStyle name="货币 2 4" xfId="489"/>
    <cellStyle name="Fixed" xfId="490"/>
    <cellStyle name="Calc Currency (0) 2 3" xfId="491"/>
    <cellStyle name="Accent6 - 40% 2 2 2" xfId="492"/>
    <cellStyle name="Accent6 - 40% 3 2 2" xfId="493"/>
    <cellStyle name="Comma,0" xfId="494"/>
    <cellStyle name="Comma,1" xfId="495"/>
    <cellStyle name="Comma,2" xfId="496"/>
    <cellStyle name="PSInt" xfId="497"/>
    <cellStyle name="Accent6 - 40% 5 2" xfId="498"/>
    <cellStyle name="差_05潍坊 4 3" xfId="499"/>
    <cellStyle name="Accent6 - 60%_2013新机制（指标文）(1)" xfId="500"/>
    <cellStyle name="args.style" xfId="501"/>
    <cellStyle name="輔色1 2" xfId="502"/>
    <cellStyle name="輔色2 2" xfId="503"/>
    <cellStyle name="Black" xfId="504"/>
    <cellStyle name="Border" xfId="505"/>
    <cellStyle name="Calc Currency (0) 2" xfId="506"/>
    <cellStyle name="Heading 1 2 6" xfId="507"/>
    <cellStyle name="百分比 3 2 6" xfId="508"/>
    <cellStyle name="left" xfId="509"/>
    <cellStyle name="PSHeading 3" xfId="510"/>
    <cellStyle name="差_11大理 3 2 2" xfId="511"/>
    <cellStyle name="Calculation 4 2" xfId="512"/>
    <cellStyle name="Calculation 4 3" xfId="513"/>
    <cellStyle name="Red" xfId="514"/>
    <cellStyle name="category" xfId="515"/>
    <cellStyle name="Col Heads" xfId="516"/>
    <cellStyle name="ColLevel_0" xfId="517"/>
    <cellStyle name="Warning Text 2 2 2" xfId="518"/>
    <cellStyle name="Column_Title" xfId="519"/>
    <cellStyle name="Comma [0] 2" xfId="520"/>
    <cellStyle name="Comma [0] 2 2" xfId="521"/>
    <cellStyle name="Currency,0" xfId="522"/>
    <cellStyle name="Currency,2" xfId="523"/>
    <cellStyle name="Comma [00]" xfId="524"/>
    <cellStyle name="comma zerodec 5" xfId="525"/>
    <cellStyle name="Comma[0]" xfId="526"/>
    <cellStyle name="Comma[2]" xfId="527"/>
    <cellStyle name="Copied" xfId="528"/>
    <cellStyle name="COST1" xfId="529"/>
    <cellStyle name="Currency [0] 2" xfId="530"/>
    <cellStyle name="Currency [0] 2 2" xfId="531"/>
    <cellStyle name="Currency [0]_353HHC" xfId="532"/>
    <cellStyle name="Currency [00]" xfId="533"/>
    <cellStyle name="Currency\[0]" xfId="534"/>
    <cellStyle name="Currency1 5" xfId="535"/>
    <cellStyle name="Date" xfId="536"/>
    <cellStyle name="Date 2" xfId="537"/>
    <cellStyle name="Date_Book1" xfId="538"/>
    <cellStyle name="Dezimal_laroux" xfId="539"/>
    <cellStyle name="Total 2 2" xfId="540"/>
    <cellStyle name="Dollar (zero dec) 2" xfId="541"/>
    <cellStyle name="数字 3 4 3" xfId="542"/>
    <cellStyle name="Entered" xfId="543"/>
    <cellStyle name="entry" xfId="544"/>
    <cellStyle name="S1-6" xfId="545"/>
    <cellStyle name="Euro" xfId="546"/>
    <cellStyle name="Explanatory Text" xfId="547"/>
    <cellStyle name="Explanatory Text 2 2 2" xfId="548"/>
    <cellStyle name="EY House" xfId="549"/>
    <cellStyle name="Fixed 2 2" xfId="550"/>
    <cellStyle name="Followed Hyperlink_8-邢台折~3" xfId="551"/>
    <cellStyle name="Grey" xfId="552"/>
    <cellStyle name="Header1 3" xfId="553"/>
    <cellStyle name="百分比 2 2 7" xfId="554"/>
    <cellStyle name="Mon閠aire_!!!GO" xfId="555"/>
    <cellStyle name="PSDec 3" xfId="556"/>
    <cellStyle name="Neutral 3 2 2" xfId="557"/>
    <cellStyle name="Heading" xfId="558"/>
    <cellStyle name="Heading 1" xfId="559"/>
    <cellStyle name="Heading 1 2 2 2" xfId="560"/>
    <cellStyle name="标题 3 10" xfId="561"/>
    <cellStyle name="Heading 2" xfId="562"/>
    <cellStyle name="标题 1 2 4" xfId="563"/>
    <cellStyle name="Heading 2 2 2 2" xfId="564"/>
    <cellStyle name="标题 1 2 5" xfId="565"/>
    <cellStyle name="标题 2 2 5" xfId="566"/>
    <cellStyle name="Heading 3 4 2" xfId="567"/>
    <cellStyle name="Heading 4" xfId="568"/>
    <cellStyle name="Heading 4 2 4" xfId="569"/>
    <cellStyle name="Heading 4 4 2" xfId="570"/>
    <cellStyle name="常规 2" xfId="571"/>
    <cellStyle name="HEADING1" xfId="572"/>
    <cellStyle name="HEADING1 2" xfId="573"/>
    <cellStyle name="HEADING1 2 2" xfId="574"/>
    <cellStyle name="HEADING2" xfId="575"/>
    <cellStyle name="HEADING2 2" xfId="576"/>
    <cellStyle name="HEADING2 2 2" xfId="577"/>
    <cellStyle name="Hyperlink_8-邢台折~3" xfId="578"/>
    <cellStyle name="注释 2 4 2" xfId="579"/>
    <cellStyle name="差_05潍坊_1.25(稿)2017年省与市县结算表  (常德市)" xfId="580"/>
    <cellStyle name="差_05潍坊_隋心对账单定稿0514" xfId="581"/>
    <cellStyle name="Input Cells_Book1" xfId="582"/>
    <cellStyle name="KPMG Heading 1" xfId="583"/>
    <cellStyle name="KPMG Heading 2" xfId="584"/>
    <cellStyle name="KPMG Heading 3" xfId="585"/>
    <cellStyle name="KPMG Heading 4" xfId="586"/>
    <cellStyle name="Linked Cell 4 2" xfId="587"/>
    <cellStyle name="Millares [0]_96 Risk" xfId="588"/>
    <cellStyle name="Millares_96 Risk" xfId="589"/>
    <cellStyle name="Milliers [0]_!!!GO" xfId="590"/>
    <cellStyle name="Milliers_!!!GO" xfId="591"/>
    <cellStyle name="Moneda [0]_96 Risk" xfId="592"/>
    <cellStyle name="Monétaire [0]_!!!GO" xfId="593"/>
    <cellStyle name="Monétaire_!!!GO" xfId="594"/>
    <cellStyle name="Mon閠aire [0]_!!!GO" xfId="595"/>
    <cellStyle name="MS Sans Serif 4" xfId="596"/>
    <cellStyle name="New Times Roman" xfId="597"/>
    <cellStyle name="差_48-60 2" xfId="598"/>
    <cellStyle name="no dec 5" xfId="599"/>
    <cellStyle name="Norma,_laroux_4_营业在建 (2)_E21" xfId="600"/>
    <cellStyle name="Normal - Style1 2" xfId="601"/>
    <cellStyle name="Normal 2" xfId="602"/>
    <cellStyle name="Normalny_Arkusz1" xfId="603"/>
    <cellStyle name="Title 4 2" xfId="604"/>
    <cellStyle name="强调 2 2 2 2 2" xfId="605"/>
    <cellStyle name="差_2006年33甘肃 4 3" xfId="606"/>
    <cellStyle name="Output 4 2" xfId="607"/>
    <cellStyle name="Output 4 3" xfId="608"/>
    <cellStyle name="超级链接 3 4" xfId="609"/>
    <cellStyle name="超级链接 4 3" xfId="610"/>
    <cellStyle name="Output Amounts" xfId="611"/>
    <cellStyle name="Output Line Items" xfId="612"/>
    <cellStyle name="Percent [0%]" xfId="613"/>
    <cellStyle name="Percent [0.00%]" xfId="614"/>
    <cellStyle name="Percent [0]" xfId="615"/>
    <cellStyle name="Percent [00]" xfId="616"/>
    <cellStyle name="Percent [2] 2" xfId="617"/>
    <cellStyle name="Percent [2] 2 2" xfId="618"/>
    <cellStyle name="Percent [2] 2 3" xfId="619"/>
    <cellStyle name="Percent [2]P" xfId="620"/>
    <cellStyle name="Percent[0]" xfId="621"/>
    <cellStyle name="Percent[2]" xfId="622"/>
    <cellStyle name="Percent_!!!GO" xfId="623"/>
    <cellStyle name="Pourcentage_pldt" xfId="624"/>
    <cellStyle name="price" xfId="625"/>
    <cellStyle name="pricing" xfId="626"/>
    <cellStyle name="PSChar" xfId="627"/>
    <cellStyle name="PSDate" xfId="628"/>
    <cellStyle name="百分比 2 6 3" xfId="629"/>
    <cellStyle name="PSSpacer" xfId="630"/>
    <cellStyle name="RevList" xfId="631"/>
    <cellStyle name="RowLevel_0" xfId="632"/>
    <cellStyle name="S1-1" xfId="633"/>
    <cellStyle name="S1-2" xfId="634"/>
    <cellStyle name="S1-5" xfId="635"/>
    <cellStyle name="section" xfId="636"/>
    <cellStyle name="SOR" xfId="637"/>
    <cellStyle name="差_长沙 3" xfId="638"/>
    <cellStyle name="style1" xfId="639"/>
    <cellStyle name="style2" xfId="640"/>
    <cellStyle name="subhead" xfId="641"/>
    <cellStyle name="Subtotal" xfId="642"/>
    <cellStyle name="Text Indent A" xfId="643"/>
    <cellStyle name="Text Indent B" xfId="644"/>
    <cellStyle name="Text Indent C" xfId="645"/>
    <cellStyle name="Tusental_pldt" xfId="646"/>
    <cellStyle name="Unprotect" xfId="647"/>
    <cellStyle name="Valuta (0)_pldt" xfId="648"/>
    <cellStyle name="Valuta_pldt" xfId="649"/>
    <cellStyle name="パーセント_laroux" xfId="650"/>
    <cellStyle name="だ[0]_PLDT" xfId="651"/>
    <cellStyle name="百分比 3 2 3" xfId="652"/>
    <cellStyle name="捠壿_Region Orders (2)" xfId="653"/>
    <cellStyle name="编号" xfId="654"/>
    <cellStyle name="标题 1 10" xfId="655"/>
    <cellStyle name="标题 1 3 2 2" xfId="656"/>
    <cellStyle name="标题 14" xfId="657"/>
    <cellStyle name="标题 2 1" xfId="658"/>
    <cellStyle name="标题 2 10" xfId="659"/>
    <cellStyle name="标题 2 3 2 2" xfId="660"/>
    <cellStyle name="标题 28" xfId="661"/>
    <cellStyle name="常规 21 2 2 2" xfId="662"/>
    <cellStyle name="部门" xfId="663"/>
    <cellStyle name="差_（20120229）新增报表表样" xfId="664"/>
    <cellStyle name="差_05潍坊_华东" xfId="665"/>
    <cellStyle name="钎霖_4岿角利" xfId="666"/>
    <cellStyle name="强调文字颜色 1 10" xfId="667"/>
    <cellStyle name="常规 130 2" xfId="668"/>
    <cellStyle name="差_2006年33甘肃_华东" xfId="669"/>
    <cellStyle name="强调 3 2 3 2" xfId="670"/>
    <cellStyle name="输入 5 2" xfId="671"/>
    <cellStyle name="好_城建部门_1.25(稿)2017年省与市县结算表  (常德市)" xfId="672"/>
    <cellStyle name="强调 1 2 3 2" xfId="673"/>
    <cellStyle name="常规 2 2 7" xfId="674"/>
    <cellStyle name="未定义 6" xfId="675"/>
    <cellStyle name="强调文字颜色 3 2_Book1" xfId="676"/>
    <cellStyle name="好_（20120229）新增报表表样 3" xfId="677"/>
    <cellStyle name="后继超级链接_NEGS" xfId="678"/>
    <cellStyle name="常规 23 2 5" xfId="679"/>
    <cellStyle name="霓付 [0]_ +Foil &amp; -FOIL &amp; PAPER" xfId="680"/>
    <cellStyle name="好_城建部门 2 2" xfId="681"/>
    <cellStyle name="差_530629_2006年县级财政报表附表_1.25(稿)2017年省与市县结算表  (常德市)" xfId="682"/>
    <cellStyle name="差_Book1_1" xfId="683"/>
    <cellStyle name="差_Book1_发文表-2015年资源枯竭城市转移支付资金安排表（定）" xfId="684"/>
    <cellStyle name="差_附件2 2016年置换债券资金支出进度表(嘉禾县)" xfId="685"/>
    <cellStyle name="强调文字颜色 3 4 3" xfId="686"/>
    <cellStyle name="强调文字颜色 6 10" xfId="687"/>
    <cellStyle name="常规 21 4 3" xfId="688"/>
    <cellStyle name="常规 16 7 4" xfId="689"/>
    <cellStyle name="强调 1 3" xfId="690"/>
    <cellStyle name="好_（20120229）新增报表表样 2 2 2" xfId="691"/>
    <cellStyle name="貨幣 [0]_SGV" xfId="692"/>
    <cellStyle name="常规 23 6" xfId="693"/>
    <cellStyle name="好_Book1_1" xfId="694"/>
    <cellStyle name="好_2006年全省财力计算表（中央、决算）_1.25(稿)2017年省与市县结算表  (常德市)" xfId="695"/>
    <cellStyle name="常规 2 2 9" xfId="696"/>
    <cellStyle name="計算方式" xfId="697"/>
    <cellStyle name="常规 3 2" xfId="698"/>
    <cellStyle name="輸出 2" xfId="699"/>
    <cellStyle name="后继超级链接 3 4" xfId="700"/>
    <cellStyle name="分级显示行_1_13区汇总" xfId="701"/>
    <cellStyle name="常规 7" xfId="702"/>
    <cellStyle name="常规 8" xfId="703"/>
    <cellStyle name="常规 10 10 2 2" xfId="704"/>
    <cellStyle name="资产 4" xfId="705"/>
    <cellStyle name="常规 2 52" xfId="706"/>
    <cellStyle name="常规 23 2_5-06" xfId="707"/>
    <cellStyle name="常规 23 3 4" xfId="708"/>
    <cellStyle name="常规 23 4 4" xfId="709"/>
    <cellStyle name="常规 31 2 5" xfId="710"/>
    <cellStyle name="千位分隔 4 2 4" xfId="711"/>
    <cellStyle name="好_附件2 2016年置换债券资金支出进度表(嘉禾县)" xfId="712"/>
    <cellStyle name="适中 6" xfId="713"/>
    <cellStyle name="超级链接_NEGS" xfId="714"/>
    <cellStyle name="分级显示列_1_Book1" xfId="715"/>
    <cellStyle name="輔色3" xfId="716"/>
    <cellStyle name="强调文字颜色 2 7" xfId="717"/>
    <cellStyle name="好_长沙 5" xfId="718"/>
    <cellStyle name="千位分隔[0] 3 4 2 2" xfId="719"/>
    <cellStyle name="好_530629_2006年县级财政报表附表_1.25(稿)2017年省与市县结算表  (常德市)" xfId="720"/>
    <cellStyle name="好_Book1_发文表-2015年资源枯竭城市转移支付资金安排表（定）" xfId="721"/>
    <cellStyle name="中等" xfId="722"/>
    <cellStyle name="好_副本73283696546880457822010-04-29" xfId="723"/>
    <cellStyle name="一般_EXPENSE" xfId="724"/>
    <cellStyle name="适中 3 2 2" xfId="725"/>
    <cellStyle name="强调 3 3 2 2" xfId="726"/>
    <cellStyle name="借出原因" xfId="727"/>
    <cellStyle name="合計" xfId="728"/>
    <cellStyle name="桁区切り [0.00]_１１月価格表" xfId="729"/>
    <cellStyle name="貨幣_SGV" xfId="730"/>
    <cellStyle name="千位分隔 2 2 5" xfId="731"/>
    <cellStyle name="千位分隔 2 4 3" xfId="732"/>
    <cellStyle name="检查单元格 2 3" xfId="733"/>
    <cellStyle name="檢查儲存格" xfId="734"/>
    <cellStyle name="解释性文本 3 2 3" xfId="735"/>
    <cellStyle name="警告文本 3 2 2" xfId="736"/>
    <cellStyle name="警告文字" xfId="737"/>
    <cellStyle name="連結的儲存格" xfId="738"/>
    <cellStyle name="链接单元格 3 2 2" xfId="739"/>
    <cellStyle name="霓付_ +Foil &amp; -FOIL &amp; PAPER" xfId="740"/>
    <cellStyle name="烹拳 [0]_ +Foil &amp; -FOIL &amp; PAPER" xfId="741"/>
    <cellStyle name="烹拳_ +Foil &amp; -FOIL &amp; PAPER" xfId="742"/>
    <cellStyle name="砯刽 [0]_PLDT" xfId="743"/>
    <cellStyle name="千分位[0]_ 白土" xfId="744"/>
    <cellStyle name="千分位_ 白土" xfId="745"/>
    <cellStyle name="千位分隔 3 2 2 3" xfId="746"/>
    <cellStyle name="千位分隔[0] 2 3 2 3" xfId="747"/>
    <cellStyle name="千位分隔[0] 2_12娄底" xfId="748"/>
    <cellStyle name="千位分隔[0] 5" xfId="749"/>
    <cellStyle name="千位分隔[0] 5 2 2" xfId="750"/>
    <cellStyle name="强调 1 3 3" xfId="751"/>
    <cellStyle name="强调 2 2" xfId="752"/>
    <cellStyle name="强调 2 3 2 2" xfId="753"/>
    <cellStyle name="强调 3 2" xfId="754"/>
    <cellStyle name="强调文字颜色 1 4 3" xfId="755"/>
    <cellStyle name="强调文字颜色 2 4 3" xfId="756"/>
    <cellStyle name="强调文字颜色 3 10" xfId="757"/>
    <cellStyle name="未定义 2" xfId="758"/>
    <cellStyle name="强调文字颜色 6 3 2 2" xfId="759"/>
    <cellStyle name="日期" xfId="760"/>
    <cellStyle name="商品名称" xfId="761"/>
    <cellStyle name="輸入" xfId="762"/>
    <cellStyle name="数量" xfId="763"/>
    <cellStyle name="說明文字" xfId="764"/>
    <cellStyle name="通貨_１１月価格表" xfId="765"/>
    <cellStyle name="콤마_1.24분기 평가표 " xfId="766"/>
    <cellStyle name="통화 [0]_1.24분기 평가표 " xfId="767"/>
    <cellStyle name="통화_1.24분기 평가표 " xfId="768"/>
    <cellStyle name="표준_(업무)평가단" xfId="769"/>
    <cellStyle name="常规 77" xfId="770"/>
    <cellStyle name="常规 10 10" xfId="771"/>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tyles" Target="styles.xml"/><Relationship Id="rId32" Type="http://schemas.openxmlformats.org/officeDocument/2006/relationships/sharedStrings" Target="sharedString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workbookViewId="0">
      <selection activeCell="I3" sqref="I3"/>
    </sheetView>
  </sheetViews>
  <sheetFormatPr defaultColWidth="9" defaultRowHeight="13.5" outlineLevelRow="4" outlineLevelCol="1"/>
  <cols>
    <col min="1" max="1" width="67.625" customWidth="1"/>
    <col min="2" max="2" width="16.125" customWidth="1"/>
  </cols>
  <sheetData>
    <row r="1" ht="30" customHeight="1" spans="1:2">
      <c r="A1" s="178" t="s">
        <v>0</v>
      </c>
      <c r="B1" s="179" t="s">
        <v>1</v>
      </c>
    </row>
    <row r="2" ht="30" customHeight="1" spans="1:2">
      <c r="A2" s="178" t="s">
        <v>2</v>
      </c>
      <c r="B2" s="179" t="s">
        <v>3</v>
      </c>
    </row>
    <row r="3" ht="381" customHeight="1" spans="1:2">
      <c r="A3" s="180" t="s">
        <v>4</v>
      </c>
      <c r="B3" s="180"/>
    </row>
    <row r="4" ht="30" customHeight="1" spans="1:2">
      <c r="A4" s="179" t="s">
        <v>5</v>
      </c>
      <c r="B4" s="179"/>
    </row>
    <row r="5" ht="30" customHeight="1" spans="1:2">
      <c r="A5" s="181">
        <v>45498</v>
      </c>
      <c r="B5" s="181"/>
    </row>
  </sheetData>
  <mergeCells count="3">
    <mergeCell ref="A3:B3"/>
    <mergeCell ref="A4:B4"/>
    <mergeCell ref="A5:B5"/>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
  <sheetViews>
    <sheetView tabSelected="1" workbookViewId="0">
      <selection activeCell="F12" sqref="F12"/>
    </sheetView>
  </sheetViews>
  <sheetFormatPr defaultColWidth="9" defaultRowHeight="14.25" outlineLevelRow="5" outlineLevelCol="2"/>
  <cols>
    <col min="1" max="1" width="22.125" style="17" customWidth="1"/>
    <col min="2" max="2" width="30.875" style="17" customWidth="1"/>
    <col min="3" max="3" width="33.5" style="17" customWidth="1"/>
    <col min="4" max="16384" width="9" style="17"/>
  </cols>
  <sheetData>
    <row r="1" s="17" customFormat="1" ht="24" customHeight="1" spans="1:3">
      <c r="A1" s="18" t="s">
        <v>1238</v>
      </c>
      <c r="B1" s="18"/>
      <c r="C1" s="18"/>
    </row>
    <row r="2" s="17" customFormat="1" ht="39" customHeight="1" spans="1:3">
      <c r="A2" s="19" t="s">
        <v>1239</v>
      </c>
      <c r="B2" s="19"/>
      <c r="C2" s="19"/>
    </row>
    <row r="3" s="17" customFormat="1" ht="20" customHeight="1" spans="1:3">
      <c r="A3" s="20"/>
      <c r="B3" s="20"/>
      <c r="C3" s="21" t="s">
        <v>42</v>
      </c>
    </row>
    <row r="4" s="17" customFormat="1" ht="42" customHeight="1" spans="1:3">
      <c r="A4" s="22" t="s">
        <v>1240</v>
      </c>
      <c r="B4" s="22" t="s">
        <v>1241</v>
      </c>
      <c r="C4" s="22" t="s">
        <v>1242</v>
      </c>
    </row>
    <row r="5" s="17" customFormat="1" ht="54" customHeight="1" spans="1:3">
      <c r="A5" s="22" t="s">
        <v>1243</v>
      </c>
      <c r="B5" s="23">
        <v>278204</v>
      </c>
      <c r="C5" s="23">
        <v>278995</v>
      </c>
    </row>
    <row r="6" s="17" customFormat="1" ht="54" customHeight="1" spans="1:3">
      <c r="A6" s="22" t="s">
        <v>1244</v>
      </c>
      <c r="B6" s="23">
        <v>278204</v>
      </c>
      <c r="C6" s="23">
        <v>278995</v>
      </c>
    </row>
  </sheetData>
  <mergeCells count="2">
    <mergeCell ref="A2:C2"/>
    <mergeCell ref="A3:B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workbookViewId="0">
      <selection activeCell="G11" sqref="G11"/>
    </sheetView>
  </sheetViews>
  <sheetFormatPr defaultColWidth="9" defaultRowHeight="13.5" outlineLevelCol="2"/>
  <cols>
    <col min="1" max="1" width="50" customWidth="1"/>
    <col min="2" max="2" width="14.5" customWidth="1"/>
    <col min="3" max="3" width="12.5" customWidth="1"/>
  </cols>
  <sheetData>
    <row r="1" spans="1:1">
      <c r="A1" t="s">
        <v>1245</v>
      </c>
    </row>
    <row r="2" ht="50" customHeight="1" spans="1:3">
      <c r="A2" s="99" t="s">
        <v>1246</v>
      </c>
      <c r="B2" s="99"/>
      <c r="C2" s="99"/>
    </row>
    <row r="3" ht="20" customHeight="1" spans="1:3">
      <c r="A3" s="32"/>
      <c r="B3" s="115"/>
      <c r="C3" s="115" t="s">
        <v>42</v>
      </c>
    </row>
    <row r="4" ht="33" customHeight="1" spans="1:3">
      <c r="A4" s="116" t="s">
        <v>43</v>
      </c>
      <c r="B4" s="5" t="s">
        <v>61</v>
      </c>
      <c r="C4" s="5" t="s">
        <v>44</v>
      </c>
    </row>
    <row r="5" ht="33" customHeight="1" spans="1:3">
      <c r="A5" s="117" t="s">
        <v>1247</v>
      </c>
      <c r="B5" s="74">
        <v>28630</v>
      </c>
      <c r="C5" s="74">
        <v>35227</v>
      </c>
    </row>
    <row r="6" ht="33" customHeight="1" spans="1:3">
      <c r="A6" s="118" t="s">
        <v>46</v>
      </c>
      <c r="B6" s="74"/>
      <c r="C6" s="74">
        <v>5219</v>
      </c>
    </row>
    <row r="7" ht="33" customHeight="1" spans="1:3">
      <c r="A7" s="118" t="s">
        <v>1248</v>
      </c>
      <c r="B7" s="74"/>
      <c r="C7" s="74">
        <f>SUM(C8:C9)</f>
        <v>71435</v>
      </c>
    </row>
    <row r="8" ht="33" customHeight="1" spans="1:3">
      <c r="A8" s="119" t="s">
        <v>1249</v>
      </c>
      <c r="B8" s="74"/>
      <c r="C8" s="74">
        <v>2035</v>
      </c>
    </row>
    <row r="9" ht="33" customHeight="1" spans="1:3">
      <c r="A9" s="119" t="s">
        <v>1250</v>
      </c>
      <c r="B9" s="74"/>
      <c r="C9" s="74">
        <v>69400</v>
      </c>
    </row>
    <row r="10" ht="33" customHeight="1" spans="1:3">
      <c r="A10" s="118" t="s">
        <v>1251</v>
      </c>
      <c r="B10" s="74"/>
      <c r="C10" s="74"/>
    </row>
    <row r="11" ht="33" customHeight="1" spans="1:3">
      <c r="A11" s="118" t="s">
        <v>1252</v>
      </c>
      <c r="B11" s="120"/>
      <c r="C11" s="121">
        <v>6262</v>
      </c>
    </row>
    <row r="12" ht="33" customHeight="1" spans="1:3">
      <c r="A12" s="118" t="s">
        <v>1253</v>
      </c>
      <c r="B12" s="74"/>
      <c r="C12" s="74">
        <v>25000</v>
      </c>
    </row>
    <row r="13" ht="33" customHeight="1" spans="1:3">
      <c r="A13" s="116" t="s">
        <v>58</v>
      </c>
      <c r="B13" s="5">
        <f>B5+B6+B7+B10+B11+B12</f>
        <v>28630</v>
      </c>
      <c r="C13" s="5">
        <f>C5+C6+C7+C10+C11+C12</f>
        <v>143143</v>
      </c>
    </row>
    <row r="14" ht="14.25" spans="1:2">
      <c r="A14" s="61"/>
      <c r="B14" s="61"/>
    </row>
    <row r="15" ht="14.25" spans="1:2">
      <c r="A15" s="61"/>
      <c r="B15" s="61"/>
    </row>
    <row r="16" ht="14.25" spans="1:2">
      <c r="A16" s="61"/>
      <c r="B16" s="61"/>
    </row>
    <row r="17" ht="14.25" spans="1:2">
      <c r="A17" s="61"/>
      <c r="B17" s="61"/>
    </row>
    <row r="18" ht="14.25" spans="1:2">
      <c r="A18" s="61"/>
      <c r="B18" s="61"/>
    </row>
    <row r="19" ht="14.25" spans="1:2">
      <c r="A19" s="61"/>
      <c r="B19" s="61"/>
    </row>
    <row r="20" ht="14.25" spans="1:2">
      <c r="A20" s="61"/>
      <c r="B20" s="61"/>
    </row>
  </sheetData>
  <mergeCells count="1">
    <mergeCell ref="A2:C2"/>
  </mergeCells>
  <printOptions horizontalCentered="1"/>
  <pageMargins left="0.708661417322835" right="0.708661417322835" top="0.748031496062992" bottom="0.748031496062992" header="0.31496062992126" footer="0.31496062992126"/>
  <pageSetup paperSize="9" firstPageNumber="53" orientation="portrait" useFirstPageNumber="1"/>
  <headerFooter>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4"/>
  <sheetViews>
    <sheetView workbookViewId="0">
      <selection activeCell="E7" sqref="E7"/>
    </sheetView>
  </sheetViews>
  <sheetFormatPr defaultColWidth="9" defaultRowHeight="13.5" outlineLevelCol="3"/>
  <cols>
    <col min="1" max="1" width="12.375" style="77" customWidth="1"/>
    <col min="2" max="2" width="52.5" style="77" customWidth="1"/>
    <col min="3" max="3" width="14.625" style="110" customWidth="1"/>
    <col min="4" max="4" width="15.75" style="78" customWidth="1"/>
    <col min="5" max="16384" width="9" style="77"/>
  </cols>
  <sheetData>
    <row r="1" spans="1:1">
      <c r="A1" s="77" t="s">
        <v>1254</v>
      </c>
    </row>
    <row r="2" ht="40" customHeight="1" spans="1:4">
      <c r="A2" s="99" t="s">
        <v>1255</v>
      </c>
      <c r="B2" s="99"/>
      <c r="C2" s="99"/>
      <c r="D2" s="111"/>
    </row>
    <row r="3" ht="20" customHeight="1" spans="1:4">
      <c r="A3" s="32"/>
      <c r="B3" s="32"/>
      <c r="C3" s="32"/>
      <c r="D3" s="112" t="s">
        <v>42</v>
      </c>
    </row>
    <row r="4" ht="20" customHeight="1" spans="1:4">
      <c r="A4" s="83" t="s">
        <v>118</v>
      </c>
      <c r="B4" s="83" t="s">
        <v>119</v>
      </c>
      <c r="C4" s="83" t="s">
        <v>61</v>
      </c>
      <c r="D4" s="83" t="s">
        <v>1256</v>
      </c>
    </row>
    <row r="5" ht="20" customHeight="1" spans="1:4">
      <c r="A5" s="113"/>
      <c r="B5" s="83" t="s">
        <v>1257</v>
      </c>
      <c r="C5" s="83">
        <f>SUM(C6,C56)</f>
        <v>28630</v>
      </c>
      <c r="D5" s="83">
        <f>SUM(D6,D56)</f>
        <v>35227</v>
      </c>
    </row>
    <row r="6" ht="20" customHeight="1" spans="1:4">
      <c r="A6" s="104">
        <v>10301</v>
      </c>
      <c r="B6" s="85" t="s">
        <v>1258</v>
      </c>
      <c r="C6" s="84">
        <f>SUM(C7,C10:C17,C23:C24,C27:C30,C33:C35,C38:C42,C45:C46,C54:C55)</f>
        <v>28630</v>
      </c>
      <c r="D6" s="84">
        <f>SUM(D7,D10:D17,D23:D24,D27:D30,D33:D35,D38:D42,D45:D46,D54:D55)</f>
        <v>30017</v>
      </c>
    </row>
    <row r="7" ht="20" customHeight="1" spans="1:4">
      <c r="A7" s="104">
        <v>1030102</v>
      </c>
      <c r="B7" s="85" t="s">
        <v>1259</v>
      </c>
      <c r="C7" s="84">
        <f>SUM(C8:C9)</f>
        <v>0</v>
      </c>
      <c r="D7" s="84">
        <f>SUM(D8:D9)</f>
        <v>0</v>
      </c>
    </row>
    <row r="8" ht="20" customHeight="1" spans="1:4">
      <c r="A8" s="104">
        <v>103010201</v>
      </c>
      <c r="B8" s="86" t="s">
        <v>1260</v>
      </c>
      <c r="C8" s="84">
        <v>0</v>
      </c>
      <c r="D8" s="84">
        <v>0</v>
      </c>
    </row>
    <row r="9" ht="20" customHeight="1" spans="1:4">
      <c r="A9" s="104">
        <v>103010202</v>
      </c>
      <c r="B9" s="86" t="s">
        <v>1261</v>
      </c>
      <c r="C9" s="84">
        <v>0</v>
      </c>
      <c r="D9" s="84">
        <v>0</v>
      </c>
    </row>
    <row r="10" ht="20" customHeight="1" spans="1:4">
      <c r="A10" s="104">
        <v>1030106</v>
      </c>
      <c r="B10" s="85" t="s">
        <v>1262</v>
      </c>
      <c r="C10" s="84">
        <v>0</v>
      </c>
      <c r="D10" s="84">
        <v>0</v>
      </c>
    </row>
    <row r="11" ht="20" customHeight="1" spans="1:4">
      <c r="A11" s="104">
        <v>1030110</v>
      </c>
      <c r="B11" s="85" t="s">
        <v>1263</v>
      </c>
      <c r="C11" s="84">
        <v>0</v>
      </c>
      <c r="D11" s="84">
        <v>0</v>
      </c>
    </row>
    <row r="12" ht="20" customHeight="1" spans="1:4">
      <c r="A12" s="104">
        <v>1030112</v>
      </c>
      <c r="B12" s="85" t="s">
        <v>1264</v>
      </c>
      <c r="C12" s="84">
        <v>0</v>
      </c>
      <c r="D12" s="84">
        <v>0</v>
      </c>
    </row>
    <row r="13" ht="20" customHeight="1" spans="1:4">
      <c r="A13" s="104">
        <v>1030121</v>
      </c>
      <c r="B13" s="85" t="s">
        <v>1265</v>
      </c>
      <c r="C13" s="84">
        <v>0</v>
      </c>
      <c r="D13" s="84">
        <v>0</v>
      </c>
    </row>
    <row r="14" ht="20" customHeight="1" spans="1:4">
      <c r="A14" s="104">
        <v>1030129</v>
      </c>
      <c r="B14" s="85" t="s">
        <v>1266</v>
      </c>
      <c r="C14" s="84">
        <v>0</v>
      </c>
      <c r="D14" s="84">
        <v>0</v>
      </c>
    </row>
    <row r="15" ht="20" customHeight="1" spans="1:4">
      <c r="A15" s="104">
        <v>1030146</v>
      </c>
      <c r="B15" s="85" t="s">
        <v>1267</v>
      </c>
      <c r="C15" s="84">
        <v>0</v>
      </c>
      <c r="D15" s="84">
        <v>0</v>
      </c>
    </row>
    <row r="16" ht="20" customHeight="1" spans="1:4">
      <c r="A16" s="104">
        <v>1030147</v>
      </c>
      <c r="B16" s="85" t="s">
        <v>1268</v>
      </c>
      <c r="C16" s="84">
        <v>0</v>
      </c>
      <c r="D16" s="84">
        <v>0</v>
      </c>
    </row>
    <row r="17" ht="20" customHeight="1" spans="1:4">
      <c r="A17" s="104">
        <v>1030148</v>
      </c>
      <c r="B17" s="85" t="s">
        <v>1269</v>
      </c>
      <c r="C17" s="84">
        <f>SUM(C18:C22)</f>
        <v>28000</v>
      </c>
      <c r="D17" s="84">
        <f>SUM(D18:D22)</f>
        <v>29502</v>
      </c>
    </row>
    <row r="18" ht="20" customHeight="1" spans="1:4">
      <c r="A18" s="104">
        <v>103014801</v>
      </c>
      <c r="B18" s="86" t="s">
        <v>1270</v>
      </c>
      <c r="C18" s="84">
        <v>28000</v>
      </c>
      <c r="D18" s="84">
        <v>10257</v>
      </c>
    </row>
    <row r="19" ht="20" customHeight="1" spans="1:4">
      <c r="A19" s="104">
        <v>103014802</v>
      </c>
      <c r="B19" s="86" t="s">
        <v>1271</v>
      </c>
      <c r="C19" s="84">
        <v>0</v>
      </c>
      <c r="D19" s="84">
        <v>190</v>
      </c>
    </row>
    <row r="20" ht="20" customHeight="1" spans="1:4">
      <c r="A20" s="104">
        <v>103014803</v>
      </c>
      <c r="B20" s="86" t="s">
        <v>1272</v>
      </c>
      <c r="C20" s="84">
        <v>0</v>
      </c>
      <c r="D20" s="84">
        <v>776</v>
      </c>
    </row>
    <row r="21" ht="20" customHeight="1" spans="1:4">
      <c r="A21" s="104">
        <v>103014898</v>
      </c>
      <c r="B21" s="86" t="s">
        <v>1273</v>
      </c>
      <c r="C21" s="84">
        <v>0</v>
      </c>
      <c r="D21" s="84">
        <v>-21</v>
      </c>
    </row>
    <row r="22" ht="20" customHeight="1" spans="1:4">
      <c r="A22" s="104">
        <v>103014899</v>
      </c>
      <c r="B22" s="86" t="s">
        <v>1274</v>
      </c>
      <c r="C22" s="84">
        <v>0</v>
      </c>
      <c r="D22" s="84">
        <v>18300</v>
      </c>
    </row>
    <row r="23" ht="20" customHeight="1" spans="1:4">
      <c r="A23" s="104">
        <v>1030149</v>
      </c>
      <c r="B23" s="85" t="s">
        <v>1275</v>
      </c>
      <c r="C23" s="84">
        <v>0</v>
      </c>
      <c r="D23" s="84">
        <v>0</v>
      </c>
    </row>
    <row r="24" ht="20" customHeight="1" spans="1:4">
      <c r="A24" s="104">
        <v>1030150</v>
      </c>
      <c r="B24" s="85" t="s">
        <v>1276</v>
      </c>
      <c r="C24" s="84">
        <f>SUM(C25:C26)</f>
        <v>0</v>
      </c>
      <c r="D24" s="84">
        <f>SUM(D25:D26)</f>
        <v>0</v>
      </c>
    </row>
    <row r="25" ht="20" customHeight="1" spans="1:4">
      <c r="A25" s="104">
        <v>103015001</v>
      </c>
      <c r="B25" s="86" t="s">
        <v>1277</v>
      </c>
      <c r="C25" s="84">
        <v>0</v>
      </c>
      <c r="D25" s="84">
        <v>0</v>
      </c>
    </row>
    <row r="26" ht="20" customHeight="1" spans="1:4">
      <c r="A26" s="104">
        <v>103015002</v>
      </c>
      <c r="B26" s="86" t="s">
        <v>1278</v>
      </c>
      <c r="C26" s="84">
        <v>0</v>
      </c>
      <c r="D26" s="84">
        <v>0</v>
      </c>
    </row>
    <row r="27" ht="20" customHeight="1" spans="1:4">
      <c r="A27" s="104">
        <v>1030152</v>
      </c>
      <c r="B27" s="85" t="s">
        <v>1279</v>
      </c>
      <c r="C27" s="84">
        <v>0</v>
      </c>
      <c r="D27" s="84">
        <v>0</v>
      </c>
    </row>
    <row r="28" ht="20" customHeight="1" spans="1:4">
      <c r="A28" s="104">
        <v>1030153</v>
      </c>
      <c r="B28" s="85" t="s">
        <v>1280</v>
      </c>
      <c r="C28" s="84">
        <v>0</v>
      </c>
      <c r="D28" s="84">
        <v>0</v>
      </c>
    </row>
    <row r="29" ht="20" customHeight="1" spans="1:4">
      <c r="A29" s="104">
        <v>1030154</v>
      </c>
      <c r="B29" s="85" t="s">
        <v>1281</v>
      </c>
      <c r="C29" s="84">
        <v>0</v>
      </c>
      <c r="D29" s="84">
        <v>0</v>
      </c>
    </row>
    <row r="30" ht="20" customHeight="1" spans="1:4">
      <c r="A30" s="104">
        <v>1030155</v>
      </c>
      <c r="B30" s="85" t="s">
        <v>1282</v>
      </c>
      <c r="C30" s="84">
        <f>SUM(C31:C32)</f>
        <v>0</v>
      </c>
      <c r="D30" s="84">
        <f>SUM(D31:D32)</f>
        <v>0</v>
      </c>
    </row>
    <row r="31" ht="20" customHeight="1" spans="1:4">
      <c r="A31" s="104">
        <v>103015501</v>
      </c>
      <c r="B31" s="86" t="s">
        <v>1283</v>
      </c>
      <c r="C31" s="84">
        <v>0</v>
      </c>
      <c r="D31" s="84">
        <v>0</v>
      </c>
    </row>
    <row r="32" ht="20" customHeight="1" spans="1:4">
      <c r="A32" s="104">
        <v>103015502</v>
      </c>
      <c r="B32" s="86" t="s">
        <v>1284</v>
      </c>
      <c r="C32" s="84">
        <v>0</v>
      </c>
      <c r="D32" s="84">
        <v>0</v>
      </c>
    </row>
    <row r="33" ht="20" customHeight="1" spans="1:4">
      <c r="A33" s="104">
        <v>1030156</v>
      </c>
      <c r="B33" s="85" t="s">
        <v>1285</v>
      </c>
      <c r="C33" s="84">
        <v>210</v>
      </c>
      <c r="D33" s="84">
        <v>239</v>
      </c>
    </row>
    <row r="34" ht="20" customHeight="1" spans="1:4">
      <c r="A34" s="104">
        <v>1030157</v>
      </c>
      <c r="B34" s="85" t="s">
        <v>1286</v>
      </c>
      <c r="C34" s="84">
        <v>0</v>
      </c>
      <c r="D34" s="84">
        <v>0</v>
      </c>
    </row>
    <row r="35" ht="20" customHeight="1" spans="1:4">
      <c r="A35" s="104">
        <v>1030158</v>
      </c>
      <c r="B35" s="85" t="s">
        <v>1287</v>
      </c>
      <c r="C35" s="84">
        <f>SUM(C36:C37)</f>
        <v>0</v>
      </c>
      <c r="D35" s="84">
        <f>SUM(D36:D37)</f>
        <v>0</v>
      </c>
    </row>
    <row r="36" ht="20" customHeight="1" spans="1:4">
      <c r="A36" s="104">
        <v>103015801</v>
      </c>
      <c r="B36" s="86" t="s">
        <v>1288</v>
      </c>
      <c r="C36" s="84">
        <v>0</v>
      </c>
      <c r="D36" s="84">
        <v>0</v>
      </c>
    </row>
    <row r="37" ht="20" customHeight="1" spans="1:4">
      <c r="A37" s="104">
        <v>103015803</v>
      </c>
      <c r="B37" s="86" t="s">
        <v>1289</v>
      </c>
      <c r="C37" s="84">
        <v>0</v>
      </c>
      <c r="D37" s="84">
        <v>0</v>
      </c>
    </row>
    <row r="38" ht="20" customHeight="1" spans="1:4">
      <c r="A38" s="104">
        <v>1030159</v>
      </c>
      <c r="B38" s="85" t="s">
        <v>1290</v>
      </c>
      <c r="C38" s="84">
        <v>0</v>
      </c>
      <c r="D38" s="84">
        <v>0</v>
      </c>
    </row>
    <row r="39" ht="20" customHeight="1" spans="1:4">
      <c r="A39" s="104">
        <v>1030166</v>
      </c>
      <c r="B39" s="85" t="s">
        <v>1291</v>
      </c>
      <c r="C39" s="84">
        <v>0</v>
      </c>
      <c r="D39" s="84">
        <v>0</v>
      </c>
    </row>
    <row r="40" ht="20" customHeight="1" spans="1:4">
      <c r="A40" s="104">
        <v>1030168</v>
      </c>
      <c r="B40" s="85" t="s">
        <v>1292</v>
      </c>
      <c r="C40" s="84">
        <v>0</v>
      </c>
      <c r="D40" s="84">
        <v>0</v>
      </c>
    </row>
    <row r="41" ht="20" customHeight="1" spans="1:4">
      <c r="A41" s="104">
        <v>1030171</v>
      </c>
      <c r="B41" s="85" t="s">
        <v>1293</v>
      </c>
      <c r="C41" s="84">
        <v>0</v>
      </c>
      <c r="D41" s="84">
        <v>0</v>
      </c>
    </row>
    <row r="42" ht="20" customHeight="1" spans="1:4">
      <c r="A42" s="104">
        <v>1030175</v>
      </c>
      <c r="B42" s="85" t="s">
        <v>1294</v>
      </c>
      <c r="C42" s="84">
        <f>SUM(C43:C44)</f>
        <v>0</v>
      </c>
      <c r="D42" s="84">
        <f>SUM(D43:D44)</f>
        <v>0</v>
      </c>
    </row>
    <row r="43" ht="20" customHeight="1" spans="1:4">
      <c r="A43" s="104">
        <v>103017501</v>
      </c>
      <c r="B43" s="86" t="s">
        <v>1295</v>
      </c>
      <c r="C43" s="84">
        <v>0</v>
      </c>
      <c r="D43" s="84">
        <v>0</v>
      </c>
    </row>
    <row r="44" ht="20" customHeight="1" spans="1:4">
      <c r="A44" s="104">
        <v>103017502</v>
      </c>
      <c r="B44" s="86" t="s">
        <v>1296</v>
      </c>
      <c r="C44" s="84">
        <v>0</v>
      </c>
      <c r="D44" s="84">
        <v>0</v>
      </c>
    </row>
    <row r="45" ht="20" customHeight="1" spans="1:4">
      <c r="A45" s="104">
        <v>1030178</v>
      </c>
      <c r="B45" s="85" t="s">
        <v>1297</v>
      </c>
      <c r="C45" s="84">
        <v>420</v>
      </c>
      <c r="D45" s="84">
        <v>276</v>
      </c>
    </row>
    <row r="46" ht="20" customHeight="1" spans="1:4">
      <c r="A46" s="104">
        <v>1030180</v>
      </c>
      <c r="B46" s="85" t="s">
        <v>1298</v>
      </c>
      <c r="C46" s="84">
        <f>SUM(C47:C53)</f>
        <v>0</v>
      </c>
      <c r="D46" s="84">
        <f>SUM(D47:D53)</f>
        <v>0</v>
      </c>
    </row>
    <row r="47" ht="20" customHeight="1" spans="1:4">
      <c r="A47" s="104">
        <v>103018001</v>
      </c>
      <c r="B47" s="86" t="s">
        <v>1299</v>
      </c>
      <c r="C47" s="84">
        <v>0</v>
      </c>
      <c r="D47" s="84">
        <v>0</v>
      </c>
    </row>
    <row r="48" ht="20" customHeight="1" spans="1:4">
      <c r="A48" s="104">
        <v>103018002</v>
      </c>
      <c r="B48" s="86" t="s">
        <v>1300</v>
      </c>
      <c r="C48" s="84">
        <v>0</v>
      </c>
      <c r="D48" s="84">
        <v>0</v>
      </c>
    </row>
    <row r="49" ht="20" customHeight="1" spans="1:4">
      <c r="A49" s="104">
        <v>103018003</v>
      </c>
      <c r="B49" s="86" t="s">
        <v>1301</v>
      </c>
      <c r="C49" s="84">
        <v>0</v>
      </c>
      <c r="D49" s="84">
        <v>0</v>
      </c>
    </row>
    <row r="50" ht="20" customHeight="1" spans="1:4">
      <c r="A50" s="104">
        <v>103018004</v>
      </c>
      <c r="B50" s="86" t="s">
        <v>1302</v>
      </c>
      <c r="C50" s="84">
        <v>0</v>
      </c>
      <c r="D50" s="84">
        <v>0</v>
      </c>
    </row>
    <row r="51" ht="20" customHeight="1" spans="1:4">
      <c r="A51" s="104">
        <v>103018005</v>
      </c>
      <c r="B51" s="86" t="s">
        <v>1303</v>
      </c>
      <c r="C51" s="84">
        <v>0</v>
      </c>
      <c r="D51" s="84">
        <v>0</v>
      </c>
    </row>
    <row r="52" ht="20" customHeight="1" spans="1:4">
      <c r="A52" s="104">
        <v>103018006</v>
      </c>
      <c r="B52" s="86" t="s">
        <v>1304</v>
      </c>
      <c r="C52" s="84">
        <v>0</v>
      </c>
      <c r="D52" s="84">
        <v>0</v>
      </c>
    </row>
    <row r="53" ht="20" customHeight="1" spans="1:4">
      <c r="A53" s="104">
        <v>103018007</v>
      </c>
      <c r="B53" s="86" t="s">
        <v>1305</v>
      </c>
      <c r="C53" s="87">
        <v>0</v>
      </c>
      <c r="D53" s="87">
        <v>0</v>
      </c>
    </row>
    <row r="54" ht="20" customHeight="1" spans="1:4">
      <c r="A54" s="104">
        <v>1030181</v>
      </c>
      <c r="B54" s="114" t="s">
        <v>1306</v>
      </c>
      <c r="C54" s="84">
        <v>0</v>
      </c>
      <c r="D54" s="84">
        <v>0</v>
      </c>
    </row>
    <row r="55" ht="20" customHeight="1" spans="1:4">
      <c r="A55" s="104">
        <v>1030199</v>
      </c>
      <c r="B55" s="85" t="s">
        <v>1307</v>
      </c>
      <c r="C55" s="88">
        <v>0</v>
      </c>
      <c r="D55" s="88">
        <v>0</v>
      </c>
    </row>
    <row r="56" ht="20" customHeight="1" spans="1:4">
      <c r="A56" s="104">
        <v>10310</v>
      </c>
      <c r="B56" s="85" t="s">
        <v>1308</v>
      </c>
      <c r="C56" s="83">
        <v>0</v>
      </c>
      <c r="D56" s="83">
        <f>SUM(D57:D59,D63:D68,D71:D72)</f>
        <v>5210</v>
      </c>
    </row>
    <row r="57" ht="20" customHeight="1" spans="1:4">
      <c r="A57" s="104">
        <v>1031003</v>
      </c>
      <c r="B57" s="85" t="s">
        <v>1309</v>
      </c>
      <c r="C57" s="84">
        <v>0</v>
      </c>
      <c r="D57" s="84">
        <v>0</v>
      </c>
    </row>
    <row r="58" ht="20" customHeight="1" spans="1:4">
      <c r="A58" s="104">
        <v>1031005</v>
      </c>
      <c r="B58" s="85" t="s">
        <v>1310</v>
      </c>
      <c r="C58" s="84">
        <v>0</v>
      </c>
      <c r="D58" s="84">
        <v>0</v>
      </c>
    </row>
    <row r="59" ht="20" customHeight="1" spans="1:4">
      <c r="A59" s="104">
        <v>1031006</v>
      </c>
      <c r="B59" s="85" t="s">
        <v>1311</v>
      </c>
      <c r="C59" s="84">
        <f>SUM(C60:C62)</f>
        <v>0</v>
      </c>
      <c r="D59" s="84">
        <f>SUM(D60:D62)</f>
        <v>0</v>
      </c>
    </row>
    <row r="60" ht="20" customHeight="1" spans="1:4">
      <c r="A60" s="104">
        <v>103100601</v>
      </c>
      <c r="B60" s="86" t="s">
        <v>1312</v>
      </c>
      <c r="C60" s="84">
        <v>0</v>
      </c>
      <c r="D60" s="84">
        <v>0</v>
      </c>
    </row>
    <row r="61" ht="20" customHeight="1" spans="1:4">
      <c r="A61" s="104">
        <v>103100602</v>
      </c>
      <c r="B61" s="86" t="s">
        <v>1313</v>
      </c>
      <c r="C61" s="84">
        <v>0</v>
      </c>
      <c r="D61" s="84">
        <v>0</v>
      </c>
    </row>
    <row r="62" ht="20" customHeight="1" spans="1:4">
      <c r="A62" s="104">
        <v>103100699</v>
      </c>
      <c r="B62" s="86" t="s">
        <v>1314</v>
      </c>
      <c r="C62" s="84">
        <v>0</v>
      </c>
      <c r="D62" s="84">
        <v>0</v>
      </c>
    </row>
    <row r="63" ht="20" customHeight="1" spans="1:4">
      <c r="A63" s="104">
        <v>1031008</v>
      </c>
      <c r="B63" s="85" t="s">
        <v>1315</v>
      </c>
      <c r="C63" s="84">
        <v>0</v>
      </c>
      <c r="D63" s="84">
        <v>0</v>
      </c>
    </row>
    <row r="64" ht="20" customHeight="1" spans="1:4">
      <c r="A64" s="104">
        <v>1031009</v>
      </c>
      <c r="B64" s="85" t="s">
        <v>1316</v>
      </c>
      <c r="C64" s="84">
        <v>0</v>
      </c>
      <c r="D64" s="84">
        <v>0</v>
      </c>
    </row>
    <row r="65" ht="20" customHeight="1" spans="1:4">
      <c r="A65" s="104">
        <v>1031010</v>
      </c>
      <c r="B65" s="85" t="s">
        <v>1317</v>
      </c>
      <c r="C65" s="84">
        <v>0</v>
      </c>
      <c r="D65" s="84">
        <v>0</v>
      </c>
    </row>
    <row r="66" ht="20" customHeight="1" spans="1:4">
      <c r="A66" s="104">
        <v>1031011</v>
      </c>
      <c r="B66" s="85" t="s">
        <v>1318</v>
      </c>
      <c r="C66" s="84">
        <v>0</v>
      </c>
      <c r="D66" s="84">
        <v>0</v>
      </c>
    </row>
    <row r="67" ht="20" customHeight="1" spans="1:4">
      <c r="A67" s="104">
        <v>1031012</v>
      </c>
      <c r="B67" s="85" t="s">
        <v>1319</v>
      </c>
      <c r="C67" s="84">
        <v>0</v>
      </c>
      <c r="D67" s="84">
        <v>0</v>
      </c>
    </row>
    <row r="68" ht="20" customHeight="1" spans="1:4">
      <c r="A68" s="104">
        <v>1031013</v>
      </c>
      <c r="B68" s="85" t="s">
        <v>1320</v>
      </c>
      <c r="C68" s="84">
        <f>SUM(C69:C70)</f>
        <v>0</v>
      </c>
      <c r="D68" s="84">
        <f>SUM(D69:D70)</f>
        <v>0</v>
      </c>
    </row>
    <row r="69" ht="20" customHeight="1" spans="1:4">
      <c r="A69" s="104">
        <v>103101301</v>
      </c>
      <c r="B69" s="86" t="s">
        <v>1321</v>
      </c>
      <c r="C69" s="84">
        <v>0</v>
      </c>
      <c r="D69" s="84">
        <v>0</v>
      </c>
    </row>
    <row r="70" ht="20" customHeight="1" spans="1:4">
      <c r="A70" s="104">
        <v>103101399</v>
      </c>
      <c r="B70" s="86" t="s">
        <v>1322</v>
      </c>
      <c r="C70" s="84">
        <v>0</v>
      </c>
      <c r="D70" s="84">
        <v>0</v>
      </c>
    </row>
    <row r="71" ht="20" customHeight="1" spans="1:4">
      <c r="A71" s="104">
        <v>1031014</v>
      </c>
      <c r="B71" s="85" t="s">
        <v>1323</v>
      </c>
      <c r="C71" s="84">
        <v>0</v>
      </c>
      <c r="D71" s="84">
        <v>0</v>
      </c>
    </row>
    <row r="72" ht="20" customHeight="1" spans="1:4">
      <c r="A72" s="104">
        <v>1031099</v>
      </c>
      <c r="B72" s="85" t="s">
        <v>1324</v>
      </c>
      <c r="C72" s="84">
        <f>SUM(C73:C74)</f>
        <v>0</v>
      </c>
      <c r="D72" s="84">
        <f>SUM(D73:D74)</f>
        <v>5210</v>
      </c>
    </row>
    <row r="73" ht="20" customHeight="1" spans="1:4">
      <c r="A73" s="104">
        <v>103109998</v>
      </c>
      <c r="B73" s="86" t="s">
        <v>1325</v>
      </c>
      <c r="C73" s="84">
        <v>0</v>
      </c>
      <c r="D73" s="84">
        <v>5210</v>
      </c>
    </row>
    <row r="74" ht="20" customHeight="1" spans="1:4">
      <c r="A74" s="104">
        <v>103109999</v>
      </c>
      <c r="B74" s="86" t="s">
        <v>1326</v>
      </c>
      <c r="C74" s="84">
        <v>0</v>
      </c>
      <c r="D74" s="84">
        <v>0</v>
      </c>
    </row>
  </sheetData>
  <mergeCells count="1">
    <mergeCell ref="A2:D2"/>
  </mergeCells>
  <printOptions horizontalCentered="1"/>
  <pageMargins left="0.708661417322835" right="0.708661417322835" top="0.748031496062992" bottom="0.748031496062992" header="0.31496062992126" footer="0.31496062992126"/>
  <pageSetup paperSize="9" firstPageNumber="53" orientation="portrait" useFirstPageNumber="1"/>
  <headerFooter>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Zeros="0" workbookViewId="0">
      <selection activeCell="B6" sqref="B6"/>
    </sheetView>
  </sheetViews>
  <sheetFormatPr defaultColWidth="9" defaultRowHeight="13.5" outlineLevelCol="2"/>
  <cols>
    <col min="1" max="1" width="45.75" customWidth="1"/>
    <col min="2" max="2" width="12.875" customWidth="1"/>
    <col min="3" max="3" width="12.625" customWidth="1"/>
  </cols>
  <sheetData>
    <row r="1" spans="1:1">
      <c r="A1" t="s">
        <v>1327</v>
      </c>
    </row>
    <row r="2" ht="40" customHeight="1" spans="1:3">
      <c r="A2" s="107" t="s">
        <v>1328</v>
      </c>
      <c r="B2" s="107"/>
      <c r="C2" s="107"/>
    </row>
    <row r="3" ht="20" customHeight="1" spans="1:3">
      <c r="A3" s="32"/>
      <c r="B3" s="32"/>
      <c r="C3" s="100" t="s">
        <v>42</v>
      </c>
    </row>
    <row r="4" ht="20" customHeight="1" spans="1:3">
      <c r="A4" s="102" t="s">
        <v>43</v>
      </c>
      <c r="B4" s="10" t="s">
        <v>1329</v>
      </c>
      <c r="C4" s="10" t="s">
        <v>44</v>
      </c>
    </row>
    <row r="5" ht="20" customHeight="1" spans="1:3">
      <c r="A5" s="108" t="s">
        <v>1330</v>
      </c>
      <c r="B5" s="103">
        <v>13630</v>
      </c>
      <c r="C5" s="103">
        <v>132372</v>
      </c>
    </row>
    <row r="6" ht="20" customHeight="1" spans="1:3">
      <c r="A6" s="105" t="s">
        <v>1331</v>
      </c>
      <c r="B6" s="74">
        <v>7</v>
      </c>
      <c r="C6" s="74">
        <v>59</v>
      </c>
    </row>
    <row r="7" ht="20" customHeight="1" spans="1:3">
      <c r="A7" s="105" t="s">
        <v>1332</v>
      </c>
      <c r="B7" s="74">
        <v>10993</v>
      </c>
      <c r="C7" s="74"/>
    </row>
    <row r="8" ht="20" customHeight="1" spans="1:3">
      <c r="A8" s="105" t="s">
        <v>1333</v>
      </c>
      <c r="B8" s="74">
        <v>4000</v>
      </c>
      <c r="C8" s="74">
        <v>6036</v>
      </c>
    </row>
    <row r="9" ht="20" customHeight="1" spans="1:3">
      <c r="A9" s="105" t="s">
        <v>1334</v>
      </c>
      <c r="B9" s="103"/>
      <c r="C9" s="103"/>
    </row>
    <row r="10" ht="20" customHeight="1" spans="1:3">
      <c r="A10" s="105" t="s">
        <v>115</v>
      </c>
      <c r="B10" s="74"/>
      <c r="C10" s="74">
        <v>4676</v>
      </c>
    </row>
    <row r="11" ht="20" customHeight="1" spans="1:3">
      <c r="A11" s="109" t="s">
        <v>58</v>
      </c>
      <c r="B11" s="102">
        <f>B5+B6+B7+B8+B9+B10</f>
        <v>28630</v>
      </c>
      <c r="C11" s="102">
        <f>C5+C6+C7+C8+C9+C10</f>
        <v>143143</v>
      </c>
    </row>
  </sheetData>
  <mergeCells count="1">
    <mergeCell ref="A2:C2"/>
  </mergeCells>
  <printOptions horizontalCentered="1"/>
  <pageMargins left="0.708661417322835" right="0.708661417322835" top="0.748031496062992" bottom="0.748031496062992" header="0.31496062992126" footer="0.31496062992126"/>
  <pageSetup paperSize="9" firstPageNumber="54" orientation="portrait" useFirstPageNumber="1"/>
  <headerFooter>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7"/>
  <sheetViews>
    <sheetView workbookViewId="0">
      <selection activeCell="C17" sqref="C17"/>
    </sheetView>
  </sheetViews>
  <sheetFormatPr defaultColWidth="9" defaultRowHeight="13.5" outlineLevelCol="3"/>
  <cols>
    <col min="1" max="1" width="9" style="98"/>
    <col min="2" max="2" width="54.75" customWidth="1"/>
    <col min="3" max="3" width="15.5" customWidth="1"/>
    <col min="4" max="4" width="14.375" customWidth="1"/>
  </cols>
  <sheetData>
    <row r="1" spans="1:1">
      <c r="A1" t="s">
        <v>1335</v>
      </c>
    </row>
    <row r="2" ht="40" customHeight="1" spans="1:4">
      <c r="A2" s="99" t="s">
        <v>1336</v>
      </c>
      <c r="B2" s="99"/>
      <c r="C2" s="99"/>
      <c r="D2" s="99"/>
    </row>
    <row r="3" ht="20" customHeight="1" spans="2:4">
      <c r="B3" s="32"/>
      <c r="C3" s="32"/>
      <c r="D3" s="100" t="s">
        <v>42</v>
      </c>
    </row>
    <row r="4" ht="20" customHeight="1" spans="1:4">
      <c r="A4" s="101" t="s">
        <v>118</v>
      </c>
      <c r="B4" s="102" t="s">
        <v>43</v>
      </c>
      <c r="C4" s="10" t="s">
        <v>1329</v>
      </c>
      <c r="D4" s="10" t="s">
        <v>44</v>
      </c>
    </row>
    <row r="5" ht="20" customHeight="1" spans="1:4">
      <c r="A5" s="101"/>
      <c r="B5" s="102" t="s">
        <v>1337</v>
      </c>
      <c r="C5" s="103">
        <v>13630</v>
      </c>
      <c r="D5" s="103">
        <v>132372</v>
      </c>
    </row>
    <row r="6" ht="20" customHeight="1" spans="1:4">
      <c r="A6" s="104">
        <v>206</v>
      </c>
      <c r="B6" s="105" t="s">
        <v>403</v>
      </c>
      <c r="C6" s="103"/>
      <c r="D6" s="103"/>
    </row>
    <row r="7" ht="20" customHeight="1" spans="1:4">
      <c r="A7" s="104">
        <v>20610</v>
      </c>
      <c r="B7" s="105" t="s">
        <v>1338</v>
      </c>
      <c r="C7" s="103"/>
      <c r="D7" s="103"/>
    </row>
    <row r="8" ht="20" customHeight="1" spans="1:4">
      <c r="A8" s="104">
        <v>2061001</v>
      </c>
      <c r="B8" s="106" t="s">
        <v>1339</v>
      </c>
      <c r="C8" s="103"/>
      <c r="D8" s="103"/>
    </row>
    <row r="9" ht="20" customHeight="1" spans="1:4">
      <c r="A9" s="104">
        <v>2061002</v>
      </c>
      <c r="B9" s="106" t="s">
        <v>1340</v>
      </c>
      <c r="C9" s="103"/>
      <c r="D9" s="103"/>
    </row>
    <row r="10" ht="20" customHeight="1" spans="1:4">
      <c r="A10" s="104">
        <v>2061003</v>
      </c>
      <c r="B10" s="106" t="s">
        <v>1341</v>
      </c>
      <c r="C10" s="103"/>
      <c r="D10" s="103"/>
    </row>
    <row r="11" ht="20" customHeight="1" spans="1:4">
      <c r="A11" s="104">
        <v>2061004</v>
      </c>
      <c r="B11" s="106" t="s">
        <v>1342</v>
      </c>
      <c r="C11" s="103"/>
      <c r="D11" s="103"/>
    </row>
    <row r="12" ht="20" customHeight="1" spans="1:4">
      <c r="A12" s="104">
        <v>2061005</v>
      </c>
      <c r="B12" s="106" t="s">
        <v>1343</v>
      </c>
      <c r="C12" s="103"/>
      <c r="D12" s="103"/>
    </row>
    <row r="13" ht="20" customHeight="1" spans="1:4">
      <c r="A13" s="104">
        <v>2061099</v>
      </c>
      <c r="B13" s="106" t="s">
        <v>1344</v>
      </c>
      <c r="C13" s="103"/>
      <c r="D13" s="103"/>
    </row>
    <row r="14" ht="20" customHeight="1" spans="1:4">
      <c r="A14" s="104">
        <v>207</v>
      </c>
      <c r="B14" s="105" t="s">
        <v>452</v>
      </c>
      <c r="C14" s="103"/>
      <c r="D14" s="103"/>
    </row>
    <row r="15" ht="20" customHeight="1" spans="1:4">
      <c r="A15" s="104">
        <v>20707</v>
      </c>
      <c r="B15" s="105" t="s">
        <v>1345</v>
      </c>
      <c r="C15" s="103"/>
      <c r="D15" s="103"/>
    </row>
    <row r="16" ht="20" customHeight="1" spans="1:4">
      <c r="A16" s="104">
        <v>2070701</v>
      </c>
      <c r="B16" s="106" t="s">
        <v>1346</v>
      </c>
      <c r="C16" s="103"/>
      <c r="D16" s="103"/>
    </row>
    <row r="17" ht="20" customHeight="1" spans="1:4">
      <c r="A17" s="104">
        <v>2070702</v>
      </c>
      <c r="B17" s="106" t="s">
        <v>1347</v>
      </c>
      <c r="C17" s="103"/>
      <c r="D17" s="103"/>
    </row>
    <row r="18" ht="20" customHeight="1" spans="1:4">
      <c r="A18" s="104">
        <v>2070703</v>
      </c>
      <c r="B18" s="106" t="s">
        <v>1348</v>
      </c>
      <c r="C18" s="103"/>
      <c r="D18" s="103"/>
    </row>
    <row r="19" ht="20" customHeight="1" spans="1:4">
      <c r="A19" s="104">
        <v>2070704</v>
      </c>
      <c r="B19" s="106" t="s">
        <v>1349</v>
      </c>
      <c r="C19" s="103"/>
      <c r="D19" s="103"/>
    </row>
    <row r="20" ht="20" customHeight="1" spans="1:4">
      <c r="A20" s="104">
        <v>2070799</v>
      </c>
      <c r="B20" s="106" t="s">
        <v>1350</v>
      </c>
      <c r="C20" s="103"/>
      <c r="D20" s="103"/>
    </row>
    <row r="21" ht="20" customHeight="1" spans="1:4">
      <c r="A21" s="104">
        <v>20709</v>
      </c>
      <c r="B21" s="105" t="s">
        <v>1351</v>
      </c>
      <c r="C21" s="103"/>
      <c r="D21" s="103"/>
    </row>
    <row r="22" ht="20" customHeight="1" spans="1:4">
      <c r="A22" s="104">
        <v>2070901</v>
      </c>
      <c r="B22" s="106" t="s">
        <v>1352</v>
      </c>
      <c r="C22" s="103"/>
      <c r="D22" s="103"/>
    </row>
    <row r="23" ht="20" customHeight="1" spans="1:4">
      <c r="A23" s="104">
        <v>2070902</v>
      </c>
      <c r="B23" s="106" t="s">
        <v>1353</v>
      </c>
      <c r="C23" s="103"/>
      <c r="D23" s="103"/>
    </row>
    <row r="24" ht="20" customHeight="1" spans="1:4">
      <c r="A24" s="104">
        <v>2070903</v>
      </c>
      <c r="B24" s="106" t="s">
        <v>1354</v>
      </c>
      <c r="C24" s="103"/>
      <c r="D24" s="103"/>
    </row>
    <row r="25" ht="20" customHeight="1" spans="1:4">
      <c r="A25" s="104">
        <v>2070904</v>
      </c>
      <c r="B25" s="106" t="s">
        <v>1355</v>
      </c>
      <c r="C25" s="103"/>
      <c r="D25" s="103"/>
    </row>
    <row r="26" ht="20" customHeight="1" spans="1:4">
      <c r="A26" s="104">
        <v>2070999</v>
      </c>
      <c r="B26" s="106" t="s">
        <v>1356</v>
      </c>
      <c r="C26" s="103"/>
      <c r="D26" s="103"/>
    </row>
    <row r="27" ht="20" customHeight="1" spans="1:4">
      <c r="A27" s="104">
        <v>20710</v>
      </c>
      <c r="B27" s="105" t="s">
        <v>1357</v>
      </c>
      <c r="C27" s="103"/>
      <c r="D27" s="103"/>
    </row>
    <row r="28" ht="20" customHeight="1" spans="1:4">
      <c r="A28" s="104">
        <v>2071001</v>
      </c>
      <c r="B28" s="106" t="s">
        <v>1358</v>
      </c>
      <c r="C28" s="103"/>
      <c r="D28" s="103"/>
    </row>
    <row r="29" ht="20" customHeight="1" spans="1:4">
      <c r="A29" s="104">
        <v>2071099</v>
      </c>
      <c r="B29" s="106" t="s">
        <v>1359</v>
      </c>
      <c r="C29" s="103"/>
      <c r="D29" s="103"/>
    </row>
    <row r="30" ht="20" customHeight="1" spans="1:4">
      <c r="A30" s="104">
        <v>208</v>
      </c>
      <c r="B30" s="105" t="s">
        <v>494</v>
      </c>
      <c r="C30" s="103"/>
      <c r="D30" s="103">
        <v>4994</v>
      </c>
    </row>
    <row r="31" ht="20" customHeight="1" spans="1:4">
      <c r="A31" s="104">
        <v>20822</v>
      </c>
      <c r="B31" s="105" t="s">
        <v>1360</v>
      </c>
      <c r="C31" s="103"/>
      <c r="D31" s="103">
        <v>4858</v>
      </c>
    </row>
    <row r="32" ht="20" customHeight="1" spans="1:4">
      <c r="A32" s="104">
        <v>2082201</v>
      </c>
      <c r="B32" s="106" t="s">
        <v>1361</v>
      </c>
      <c r="C32" s="103"/>
      <c r="D32" s="103">
        <v>1751</v>
      </c>
    </row>
    <row r="33" ht="20" customHeight="1" spans="1:4">
      <c r="A33" s="104">
        <v>2082202</v>
      </c>
      <c r="B33" s="106" t="s">
        <v>1362</v>
      </c>
      <c r="C33" s="103"/>
      <c r="D33" s="103">
        <v>3107</v>
      </c>
    </row>
    <row r="34" ht="20" customHeight="1" spans="1:4">
      <c r="A34" s="104">
        <v>2082299</v>
      </c>
      <c r="B34" s="106" t="s">
        <v>1363</v>
      </c>
      <c r="C34" s="103"/>
      <c r="D34" s="103"/>
    </row>
    <row r="35" ht="20" customHeight="1" spans="1:4">
      <c r="A35" s="104">
        <v>20823</v>
      </c>
      <c r="B35" s="105" t="s">
        <v>1364</v>
      </c>
      <c r="C35" s="103"/>
      <c r="D35" s="103">
        <v>136</v>
      </c>
    </row>
    <row r="36" ht="20" customHeight="1" spans="1:4">
      <c r="A36" s="104">
        <v>2082301</v>
      </c>
      <c r="B36" s="106" t="s">
        <v>1361</v>
      </c>
      <c r="C36" s="103"/>
      <c r="D36" s="103"/>
    </row>
    <row r="37" ht="20" customHeight="1" spans="1:4">
      <c r="A37" s="104">
        <v>2082302</v>
      </c>
      <c r="B37" s="106" t="s">
        <v>1362</v>
      </c>
      <c r="C37" s="103"/>
      <c r="D37" s="103">
        <v>136</v>
      </c>
    </row>
    <row r="38" ht="20" customHeight="1" spans="1:4">
      <c r="A38" s="104">
        <v>2082399</v>
      </c>
      <c r="B38" s="106" t="s">
        <v>1365</v>
      </c>
      <c r="C38" s="103"/>
      <c r="D38" s="103"/>
    </row>
    <row r="39" ht="20" customHeight="1" spans="1:4">
      <c r="A39" s="104">
        <v>20829</v>
      </c>
      <c r="B39" s="105" t="s">
        <v>1366</v>
      </c>
      <c r="C39" s="103"/>
      <c r="D39" s="103"/>
    </row>
    <row r="40" ht="20" customHeight="1" spans="1:4">
      <c r="A40" s="104">
        <v>2082901</v>
      </c>
      <c r="B40" s="106" t="s">
        <v>1362</v>
      </c>
      <c r="C40" s="103"/>
      <c r="D40" s="103"/>
    </row>
    <row r="41" ht="20" customHeight="1" spans="1:4">
      <c r="A41" s="104">
        <v>2082999</v>
      </c>
      <c r="B41" s="106" t="s">
        <v>1367</v>
      </c>
      <c r="C41" s="103"/>
      <c r="D41" s="103"/>
    </row>
    <row r="42" ht="20" customHeight="1" spans="1:4">
      <c r="A42" s="104">
        <v>211</v>
      </c>
      <c r="B42" s="105" t="s">
        <v>668</v>
      </c>
      <c r="C42" s="103"/>
      <c r="D42" s="103"/>
    </row>
    <row r="43" ht="20" customHeight="1" spans="1:4">
      <c r="A43" s="104">
        <v>21160</v>
      </c>
      <c r="B43" s="105" t="s">
        <v>1368</v>
      </c>
      <c r="C43" s="103"/>
      <c r="D43" s="103"/>
    </row>
    <row r="44" ht="20" customHeight="1" spans="1:4">
      <c r="A44" s="104">
        <v>2116001</v>
      </c>
      <c r="B44" s="106" t="s">
        <v>1369</v>
      </c>
      <c r="C44" s="103"/>
      <c r="D44" s="103"/>
    </row>
    <row r="45" ht="20" customHeight="1" spans="1:4">
      <c r="A45" s="104">
        <v>2116002</v>
      </c>
      <c r="B45" s="106" t="s">
        <v>1370</v>
      </c>
      <c r="C45" s="103"/>
      <c r="D45" s="103"/>
    </row>
    <row r="46" ht="20" customHeight="1" spans="1:4">
      <c r="A46" s="104">
        <v>2116003</v>
      </c>
      <c r="B46" s="106" t="s">
        <v>1371</v>
      </c>
      <c r="C46" s="103"/>
      <c r="D46" s="103"/>
    </row>
    <row r="47" ht="20" customHeight="1" spans="1:4">
      <c r="A47" s="104">
        <v>2116099</v>
      </c>
      <c r="B47" s="106" t="s">
        <v>1372</v>
      </c>
      <c r="C47" s="103"/>
      <c r="D47" s="103"/>
    </row>
    <row r="48" ht="20" customHeight="1" spans="1:4">
      <c r="A48" s="104">
        <v>21161</v>
      </c>
      <c r="B48" s="105" t="s">
        <v>1373</v>
      </c>
      <c r="C48" s="103"/>
      <c r="D48" s="103"/>
    </row>
    <row r="49" ht="20" customHeight="1" spans="1:4">
      <c r="A49" s="104">
        <v>2116101</v>
      </c>
      <c r="B49" s="106" t="s">
        <v>1374</v>
      </c>
      <c r="C49" s="103"/>
      <c r="D49" s="103"/>
    </row>
    <row r="50" ht="20" customHeight="1" spans="1:4">
      <c r="A50" s="104">
        <v>2116102</v>
      </c>
      <c r="B50" s="106" t="s">
        <v>1375</v>
      </c>
      <c r="C50" s="103"/>
      <c r="D50" s="103"/>
    </row>
    <row r="51" ht="20" customHeight="1" spans="1:4">
      <c r="A51" s="104">
        <v>2116103</v>
      </c>
      <c r="B51" s="106" t="s">
        <v>1376</v>
      </c>
      <c r="C51" s="103"/>
      <c r="D51" s="103"/>
    </row>
    <row r="52" ht="20" customHeight="1" spans="1:4">
      <c r="A52" s="104">
        <v>2116104</v>
      </c>
      <c r="B52" s="106" t="s">
        <v>1377</v>
      </c>
      <c r="C52" s="103"/>
      <c r="D52" s="103"/>
    </row>
    <row r="53" ht="20" customHeight="1" spans="1:4">
      <c r="A53" s="104">
        <v>212</v>
      </c>
      <c r="B53" s="105" t="s">
        <v>737</v>
      </c>
      <c r="C53" s="103">
        <v>8051</v>
      </c>
      <c r="D53" s="103">
        <v>51067</v>
      </c>
    </row>
    <row r="54" ht="20" customHeight="1" spans="1:4">
      <c r="A54" s="104">
        <v>21208</v>
      </c>
      <c r="B54" s="105" t="s">
        <v>1378</v>
      </c>
      <c r="C54" s="103">
        <v>8051</v>
      </c>
      <c r="D54" s="103">
        <v>50944</v>
      </c>
    </row>
    <row r="55" ht="20" customHeight="1" spans="1:4">
      <c r="A55" s="104">
        <v>2120801</v>
      </c>
      <c r="B55" s="106" t="s">
        <v>1379</v>
      </c>
      <c r="C55" s="103">
        <v>8051</v>
      </c>
      <c r="D55" s="103">
        <v>11905</v>
      </c>
    </row>
    <row r="56" ht="20" customHeight="1" spans="1:4">
      <c r="A56" s="104">
        <v>2120802</v>
      </c>
      <c r="B56" s="106" t="s">
        <v>1380</v>
      </c>
      <c r="C56" s="103"/>
      <c r="D56" s="103">
        <v>11</v>
      </c>
    </row>
    <row r="57" ht="20" customHeight="1" spans="1:4">
      <c r="A57" s="104">
        <v>2120803</v>
      </c>
      <c r="B57" s="106" t="s">
        <v>1381</v>
      </c>
      <c r="C57" s="103"/>
      <c r="D57" s="103">
        <v>601</v>
      </c>
    </row>
    <row r="58" ht="20" customHeight="1" spans="1:4">
      <c r="A58" s="104">
        <v>2120804</v>
      </c>
      <c r="B58" s="106" t="s">
        <v>1382</v>
      </c>
      <c r="C58" s="103"/>
      <c r="D58" s="103">
        <v>1446</v>
      </c>
    </row>
    <row r="59" ht="20" customHeight="1" spans="1:4">
      <c r="A59" s="104">
        <v>2120805</v>
      </c>
      <c r="B59" s="106" t="s">
        <v>1383</v>
      </c>
      <c r="C59" s="103"/>
      <c r="D59" s="103"/>
    </row>
    <row r="60" ht="20" customHeight="1" spans="1:4">
      <c r="A60" s="104">
        <v>2120806</v>
      </c>
      <c r="B60" s="106" t="s">
        <v>1384</v>
      </c>
      <c r="C60" s="103"/>
      <c r="D60" s="103"/>
    </row>
    <row r="61" ht="20" customHeight="1" spans="1:4">
      <c r="A61" s="104">
        <v>2120807</v>
      </c>
      <c r="B61" s="106" t="s">
        <v>1385</v>
      </c>
      <c r="C61" s="103"/>
      <c r="D61" s="103"/>
    </row>
    <row r="62" ht="20" customHeight="1" spans="1:4">
      <c r="A62" s="104">
        <v>2120809</v>
      </c>
      <c r="B62" s="106" t="s">
        <v>1386</v>
      </c>
      <c r="C62" s="103"/>
      <c r="D62" s="103"/>
    </row>
    <row r="63" ht="20" customHeight="1" spans="1:4">
      <c r="A63" s="104">
        <v>2120810</v>
      </c>
      <c r="B63" s="106" t="s">
        <v>1387</v>
      </c>
      <c r="C63" s="103"/>
      <c r="D63" s="103"/>
    </row>
    <row r="64" ht="20" customHeight="1" spans="1:4">
      <c r="A64" s="104">
        <v>2120811</v>
      </c>
      <c r="B64" s="106" t="s">
        <v>1388</v>
      </c>
      <c r="C64" s="103"/>
      <c r="D64" s="103"/>
    </row>
    <row r="65" ht="20" customHeight="1" spans="1:4">
      <c r="A65" s="104">
        <v>2120813</v>
      </c>
      <c r="B65" s="106" t="s">
        <v>1032</v>
      </c>
      <c r="C65" s="103"/>
      <c r="D65" s="103"/>
    </row>
    <row r="66" ht="20" customHeight="1" spans="1:4">
      <c r="A66" s="104">
        <v>2120814</v>
      </c>
      <c r="B66" s="106" t="s">
        <v>1389</v>
      </c>
      <c r="C66" s="103"/>
      <c r="D66" s="103">
        <v>8</v>
      </c>
    </row>
    <row r="67" ht="20" customHeight="1" spans="1:4">
      <c r="A67" s="104">
        <v>2120815</v>
      </c>
      <c r="B67" s="106" t="s">
        <v>1390</v>
      </c>
      <c r="C67" s="103"/>
      <c r="D67" s="103">
        <v>356</v>
      </c>
    </row>
    <row r="68" ht="20" customHeight="1" spans="1:4">
      <c r="A68" s="104">
        <v>2120816</v>
      </c>
      <c r="B68" s="106" t="s">
        <v>1391</v>
      </c>
      <c r="C68" s="103"/>
      <c r="D68" s="103">
        <v>16</v>
      </c>
    </row>
    <row r="69" ht="20" customHeight="1" spans="1:4">
      <c r="A69" s="104">
        <v>2120899</v>
      </c>
      <c r="B69" s="106" t="s">
        <v>1392</v>
      </c>
      <c r="C69" s="103"/>
      <c r="D69" s="103">
        <v>36601</v>
      </c>
    </row>
    <row r="70" ht="20" customHeight="1" spans="1:4">
      <c r="A70" s="104">
        <v>21210</v>
      </c>
      <c r="B70" s="105" t="s">
        <v>1393</v>
      </c>
      <c r="C70" s="103"/>
      <c r="D70" s="103"/>
    </row>
    <row r="71" ht="20" customHeight="1" spans="1:4">
      <c r="A71" s="104">
        <v>2121001</v>
      </c>
      <c r="B71" s="106" t="s">
        <v>1379</v>
      </c>
      <c r="C71" s="103"/>
      <c r="D71" s="103"/>
    </row>
    <row r="72" ht="20" customHeight="1" spans="1:4">
      <c r="A72" s="104">
        <v>2121002</v>
      </c>
      <c r="B72" s="106" t="s">
        <v>1380</v>
      </c>
      <c r="C72" s="103"/>
      <c r="D72" s="103"/>
    </row>
    <row r="73" ht="20" customHeight="1" spans="1:4">
      <c r="A73" s="104">
        <v>2121099</v>
      </c>
      <c r="B73" s="106" t="s">
        <v>1394</v>
      </c>
      <c r="C73" s="103"/>
      <c r="D73" s="103"/>
    </row>
    <row r="74" ht="20" customHeight="1" spans="1:4">
      <c r="A74" s="104">
        <v>21211</v>
      </c>
      <c r="B74" s="105" t="s">
        <v>1395</v>
      </c>
      <c r="C74" s="103"/>
      <c r="D74" s="103"/>
    </row>
    <row r="75" ht="20" customHeight="1" spans="1:4">
      <c r="A75" s="104">
        <v>21213</v>
      </c>
      <c r="B75" s="105" t="s">
        <v>1396</v>
      </c>
      <c r="C75" s="103">
        <v>210</v>
      </c>
      <c r="D75" s="103">
        <v>119</v>
      </c>
    </row>
    <row r="76" ht="20" customHeight="1" spans="1:4">
      <c r="A76" s="104">
        <v>2121301</v>
      </c>
      <c r="B76" s="106" t="s">
        <v>1397</v>
      </c>
      <c r="C76" s="103">
        <v>210</v>
      </c>
      <c r="D76" s="103">
        <v>50</v>
      </c>
    </row>
    <row r="77" ht="20" customHeight="1" spans="1:4">
      <c r="A77" s="104">
        <v>2121302</v>
      </c>
      <c r="B77" s="106" t="s">
        <v>1398</v>
      </c>
      <c r="C77" s="103"/>
      <c r="D77" s="103"/>
    </row>
    <row r="78" ht="20" customHeight="1" spans="1:4">
      <c r="A78" s="104">
        <v>2121303</v>
      </c>
      <c r="B78" s="106" t="s">
        <v>1399</v>
      </c>
      <c r="C78" s="103"/>
      <c r="D78" s="103"/>
    </row>
    <row r="79" ht="20" customHeight="1" spans="1:4">
      <c r="A79" s="104">
        <v>2121304</v>
      </c>
      <c r="B79" s="106" t="s">
        <v>1400</v>
      </c>
      <c r="C79" s="103"/>
      <c r="D79" s="103"/>
    </row>
    <row r="80" ht="20" customHeight="1" spans="1:4">
      <c r="A80" s="104">
        <v>2121399</v>
      </c>
      <c r="B80" s="106" t="s">
        <v>1401</v>
      </c>
      <c r="C80" s="103"/>
      <c r="D80" s="103">
        <v>69</v>
      </c>
    </row>
    <row r="81" ht="20" customHeight="1" spans="1:4">
      <c r="A81" s="104">
        <v>21214</v>
      </c>
      <c r="B81" s="105" t="s">
        <v>1402</v>
      </c>
      <c r="C81" s="103">
        <v>420</v>
      </c>
      <c r="D81" s="103">
        <v>4</v>
      </c>
    </row>
    <row r="82" ht="20" customHeight="1" spans="1:4">
      <c r="A82" s="104">
        <v>2121401</v>
      </c>
      <c r="B82" s="106" t="s">
        <v>1403</v>
      </c>
      <c r="C82" s="103">
        <v>420</v>
      </c>
      <c r="D82" s="103">
        <v>4</v>
      </c>
    </row>
    <row r="83" ht="20" customHeight="1" spans="1:4">
      <c r="A83" s="104">
        <v>2121402</v>
      </c>
      <c r="B83" s="106" t="s">
        <v>1404</v>
      </c>
      <c r="C83" s="103"/>
      <c r="D83" s="103"/>
    </row>
    <row r="84" ht="20" customHeight="1" spans="1:4">
      <c r="A84" s="104">
        <v>2121499</v>
      </c>
      <c r="B84" s="106" t="s">
        <v>1405</v>
      </c>
      <c r="C84" s="103"/>
      <c r="D84" s="103"/>
    </row>
    <row r="85" ht="20" customHeight="1" spans="1:4">
      <c r="A85" s="104">
        <v>21215</v>
      </c>
      <c r="B85" s="105" t="s">
        <v>1406</v>
      </c>
      <c r="C85" s="103"/>
      <c r="D85" s="103"/>
    </row>
    <row r="86" ht="20" customHeight="1" spans="1:4">
      <c r="A86" s="104">
        <v>2121501</v>
      </c>
      <c r="B86" s="106" t="s">
        <v>1407</v>
      </c>
      <c r="C86" s="103"/>
      <c r="D86" s="103"/>
    </row>
    <row r="87" ht="20" customHeight="1" spans="1:4">
      <c r="A87" s="104">
        <v>2121502</v>
      </c>
      <c r="B87" s="106" t="s">
        <v>1408</v>
      </c>
      <c r="C87" s="103"/>
      <c r="D87" s="103"/>
    </row>
    <row r="88" ht="20" customHeight="1" spans="1:4">
      <c r="A88" s="104">
        <v>2121599</v>
      </c>
      <c r="B88" s="106" t="s">
        <v>1409</v>
      </c>
      <c r="C88" s="103"/>
      <c r="D88" s="103"/>
    </row>
    <row r="89" ht="20" customHeight="1" spans="1:4">
      <c r="A89" s="104">
        <v>21216</v>
      </c>
      <c r="B89" s="105" t="s">
        <v>1410</v>
      </c>
      <c r="C89" s="103"/>
      <c r="D89" s="103"/>
    </row>
    <row r="90" ht="20" customHeight="1" spans="1:4">
      <c r="A90" s="104">
        <v>2121601</v>
      </c>
      <c r="B90" s="106" t="s">
        <v>1407</v>
      </c>
      <c r="C90" s="103"/>
      <c r="D90" s="103"/>
    </row>
    <row r="91" ht="20" customHeight="1" spans="1:4">
      <c r="A91" s="104">
        <v>2121602</v>
      </c>
      <c r="B91" s="106" t="s">
        <v>1408</v>
      </c>
      <c r="C91" s="103"/>
      <c r="D91" s="103"/>
    </row>
    <row r="92" ht="20" customHeight="1" spans="1:4">
      <c r="A92" s="104">
        <v>2121699</v>
      </c>
      <c r="B92" s="106" t="s">
        <v>1411</v>
      </c>
      <c r="C92" s="103"/>
      <c r="D92" s="103"/>
    </row>
    <row r="93" ht="20" customHeight="1" spans="1:4">
      <c r="A93" s="104">
        <v>21217</v>
      </c>
      <c r="B93" s="105" t="s">
        <v>1412</v>
      </c>
      <c r="C93" s="103"/>
      <c r="D93" s="103"/>
    </row>
    <row r="94" ht="20" customHeight="1" spans="1:4">
      <c r="A94" s="104">
        <v>2121701</v>
      </c>
      <c r="B94" s="106" t="s">
        <v>1413</v>
      </c>
      <c r="C94" s="103"/>
      <c r="D94" s="103"/>
    </row>
    <row r="95" ht="20" customHeight="1" spans="1:4">
      <c r="A95" s="104">
        <v>2121702</v>
      </c>
      <c r="B95" s="106" t="s">
        <v>1414</v>
      </c>
      <c r="C95" s="103"/>
      <c r="D95" s="103"/>
    </row>
    <row r="96" ht="20" customHeight="1" spans="1:4">
      <c r="A96" s="104">
        <v>2121703</v>
      </c>
      <c r="B96" s="106" t="s">
        <v>1415</v>
      </c>
      <c r="C96" s="103"/>
      <c r="D96" s="103"/>
    </row>
    <row r="97" ht="20" customHeight="1" spans="1:4">
      <c r="A97" s="104">
        <v>2121704</v>
      </c>
      <c r="B97" s="106" t="s">
        <v>1416</v>
      </c>
      <c r="C97" s="103"/>
      <c r="D97" s="103"/>
    </row>
    <row r="98" ht="20" customHeight="1" spans="1:4">
      <c r="A98" s="104">
        <v>2121799</v>
      </c>
      <c r="B98" s="106" t="s">
        <v>1417</v>
      </c>
      <c r="C98" s="103"/>
      <c r="D98" s="103"/>
    </row>
    <row r="99" ht="20" customHeight="1" spans="1:4">
      <c r="A99" s="104">
        <v>21218</v>
      </c>
      <c r="B99" s="105" t="s">
        <v>1418</v>
      </c>
      <c r="C99" s="103"/>
      <c r="D99" s="103"/>
    </row>
    <row r="100" ht="20" customHeight="1" spans="1:4">
      <c r="A100" s="104">
        <v>2121801</v>
      </c>
      <c r="B100" s="106" t="s">
        <v>1419</v>
      </c>
      <c r="C100" s="103"/>
      <c r="D100" s="103"/>
    </row>
    <row r="101" ht="20" customHeight="1" spans="1:4">
      <c r="A101" s="104">
        <v>2121899</v>
      </c>
      <c r="B101" s="106" t="s">
        <v>1420</v>
      </c>
      <c r="C101" s="103"/>
      <c r="D101" s="103"/>
    </row>
    <row r="102" ht="20" customHeight="1" spans="1:4">
      <c r="A102" s="104">
        <v>21219</v>
      </c>
      <c r="B102" s="105" t="s">
        <v>1421</v>
      </c>
      <c r="C102" s="103"/>
      <c r="D102" s="103"/>
    </row>
    <row r="103" ht="20" customHeight="1" spans="1:4">
      <c r="A103" s="104">
        <v>2121901</v>
      </c>
      <c r="B103" s="106" t="s">
        <v>1407</v>
      </c>
      <c r="C103" s="103"/>
      <c r="D103" s="103"/>
    </row>
    <row r="104" ht="20" customHeight="1" spans="1:4">
      <c r="A104" s="104">
        <v>2121902</v>
      </c>
      <c r="B104" s="106" t="s">
        <v>1408</v>
      </c>
      <c r="C104" s="103"/>
      <c r="D104" s="103"/>
    </row>
    <row r="105" ht="20" customHeight="1" spans="1:4">
      <c r="A105" s="104">
        <v>2121903</v>
      </c>
      <c r="B105" s="106" t="s">
        <v>1422</v>
      </c>
      <c r="C105" s="103"/>
      <c r="D105" s="103"/>
    </row>
    <row r="106" ht="20" customHeight="1" spans="1:4">
      <c r="A106" s="104">
        <v>2121904</v>
      </c>
      <c r="B106" s="106" t="s">
        <v>1423</v>
      </c>
      <c r="C106" s="103"/>
      <c r="D106" s="103"/>
    </row>
    <row r="107" ht="20" customHeight="1" spans="1:4">
      <c r="A107" s="104">
        <v>2121905</v>
      </c>
      <c r="B107" s="106" t="s">
        <v>1424</v>
      </c>
      <c r="C107" s="103"/>
      <c r="D107" s="103"/>
    </row>
    <row r="108" ht="20" customHeight="1" spans="1:4">
      <c r="A108" s="104">
        <v>2121906</v>
      </c>
      <c r="B108" s="106" t="s">
        <v>1425</v>
      </c>
      <c r="C108" s="103"/>
      <c r="D108" s="103"/>
    </row>
    <row r="109" ht="20" customHeight="1" spans="1:4">
      <c r="A109" s="104">
        <v>2121907</v>
      </c>
      <c r="B109" s="106" t="s">
        <v>1426</v>
      </c>
      <c r="C109" s="103"/>
      <c r="D109" s="103"/>
    </row>
    <row r="110" ht="20" customHeight="1" spans="1:4">
      <c r="A110" s="104">
        <v>2121999</v>
      </c>
      <c r="B110" s="106" t="s">
        <v>1427</v>
      </c>
      <c r="C110" s="103"/>
      <c r="D110" s="103"/>
    </row>
    <row r="111" ht="20" customHeight="1" spans="1:4">
      <c r="A111" s="104">
        <v>213</v>
      </c>
      <c r="B111" s="105" t="s">
        <v>757</v>
      </c>
      <c r="C111" s="103"/>
      <c r="D111" s="103">
        <v>1000</v>
      </c>
    </row>
    <row r="112" ht="20" customHeight="1" spans="1:4">
      <c r="A112" s="104">
        <v>21366</v>
      </c>
      <c r="B112" s="105" t="s">
        <v>1428</v>
      </c>
      <c r="C112" s="103"/>
      <c r="D112" s="103">
        <v>1000</v>
      </c>
    </row>
    <row r="113" ht="20" customHeight="1" spans="1:4">
      <c r="A113" s="104">
        <v>2136601</v>
      </c>
      <c r="B113" s="106" t="s">
        <v>1362</v>
      </c>
      <c r="C113" s="103"/>
      <c r="D113" s="103"/>
    </row>
    <row r="114" ht="20" customHeight="1" spans="1:4">
      <c r="A114" s="104">
        <v>2136602</v>
      </c>
      <c r="B114" s="106" t="s">
        <v>1429</v>
      </c>
      <c r="C114" s="103"/>
      <c r="D114" s="103"/>
    </row>
    <row r="115" ht="20" customHeight="1" spans="1:4">
      <c r="A115" s="104">
        <v>2136603</v>
      </c>
      <c r="B115" s="106" t="s">
        <v>1430</v>
      </c>
      <c r="C115" s="103"/>
      <c r="D115" s="103"/>
    </row>
    <row r="116" ht="20" customHeight="1" spans="1:4">
      <c r="A116" s="104">
        <v>2136699</v>
      </c>
      <c r="B116" s="106" t="s">
        <v>1431</v>
      </c>
      <c r="C116" s="103"/>
      <c r="D116" s="103">
        <v>1000</v>
      </c>
    </row>
    <row r="117" ht="20" customHeight="1" spans="1:4">
      <c r="A117" s="104">
        <v>21367</v>
      </c>
      <c r="B117" s="105" t="s">
        <v>1432</v>
      </c>
      <c r="C117" s="103"/>
      <c r="D117" s="103"/>
    </row>
    <row r="118" ht="20" customHeight="1" spans="1:4">
      <c r="A118" s="104">
        <v>2136701</v>
      </c>
      <c r="B118" s="106" t="s">
        <v>1362</v>
      </c>
      <c r="C118" s="103"/>
      <c r="D118" s="103"/>
    </row>
    <row r="119" ht="20" customHeight="1" spans="1:4">
      <c r="A119" s="104">
        <v>2136702</v>
      </c>
      <c r="B119" s="106" t="s">
        <v>1429</v>
      </c>
      <c r="C119" s="103"/>
      <c r="D119" s="103"/>
    </row>
    <row r="120" ht="20" customHeight="1" spans="1:4">
      <c r="A120" s="104">
        <v>2136703</v>
      </c>
      <c r="B120" s="106" t="s">
        <v>1433</v>
      </c>
      <c r="C120" s="103"/>
      <c r="D120" s="103"/>
    </row>
    <row r="121" ht="20" customHeight="1" spans="1:4">
      <c r="A121" s="104">
        <v>2136799</v>
      </c>
      <c r="B121" s="106" t="s">
        <v>1434</v>
      </c>
      <c r="C121" s="103"/>
      <c r="D121" s="103"/>
    </row>
    <row r="122" ht="20" customHeight="1" spans="1:4">
      <c r="A122" s="104">
        <v>21369</v>
      </c>
      <c r="B122" s="105" t="s">
        <v>1435</v>
      </c>
      <c r="C122" s="103"/>
      <c r="D122" s="103"/>
    </row>
    <row r="123" ht="20" customHeight="1" spans="1:4">
      <c r="A123" s="104">
        <v>2136901</v>
      </c>
      <c r="B123" s="106" t="s">
        <v>819</v>
      </c>
      <c r="C123" s="103"/>
      <c r="D123" s="103"/>
    </row>
    <row r="124" ht="20" customHeight="1" spans="1:4">
      <c r="A124" s="104">
        <v>2136902</v>
      </c>
      <c r="B124" s="106" t="s">
        <v>1436</v>
      </c>
      <c r="C124" s="103"/>
      <c r="D124" s="103"/>
    </row>
    <row r="125" ht="20" customHeight="1" spans="1:4">
      <c r="A125" s="104">
        <v>2136903</v>
      </c>
      <c r="B125" s="106" t="s">
        <v>1437</v>
      </c>
      <c r="C125" s="103"/>
      <c r="D125" s="103"/>
    </row>
    <row r="126" ht="20" customHeight="1" spans="1:4">
      <c r="A126" s="104">
        <v>2136999</v>
      </c>
      <c r="B126" s="106" t="s">
        <v>1438</v>
      </c>
      <c r="C126" s="103"/>
      <c r="D126" s="103"/>
    </row>
    <row r="127" ht="20" customHeight="1" spans="1:4">
      <c r="A127" s="104">
        <v>21370</v>
      </c>
      <c r="B127" s="105" t="s">
        <v>1439</v>
      </c>
      <c r="C127" s="103"/>
      <c r="D127" s="103"/>
    </row>
    <row r="128" ht="20" customHeight="1" spans="1:4">
      <c r="A128" s="104">
        <v>2137001</v>
      </c>
      <c r="B128" s="106" t="s">
        <v>1440</v>
      </c>
      <c r="C128" s="103"/>
      <c r="D128" s="103"/>
    </row>
    <row r="129" ht="20" customHeight="1" spans="1:4">
      <c r="A129" s="104">
        <v>2137099</v>
      </c>
      <c r="B129" s="106" t="s">
        <v>1441</v>
      </c>
      <c r="C129" s="103"/>
      <c r="D129" s="103"/>
    </row>
    <row r="130" ht="20" customHeight="1" spans="1:4">
      <c r="A130" s="104">
        <v>21371</v>
      </c>
      <c r="B130" s="105" t="s">
        <v>1442</v>
      </c>
      <c r="C130" s="103"/>
      <c r="D130" s="103"/>
    </row>
    <row r="131" ht="20" customHeight="1" spans="1:4">
      <c r="A131" s="104">
        <v>2137101</v>
      </c>
      <c r="B131" s="106" t="s">
        <v>1443</v>
      </c>
      <c r="C131" s="103"/>
      <c r="D131" s="103"/>
    </row>
    <row r="132" ht="20" customHeight="1" spans="1:4">
      <c r="A132" s="104">
        <v>2137102</v>
      </c>
      <c r="B132" s="106" t="s">
        <v>1444</v>
      </c>
      <c r="C132" s="103"/>
      <c r="D132" s="103"/>
    </row>
    <row r="133" ht="20" customHeight="1" spans="1:4">
      <c r="A133" s="104">
        <v>2137103</v>
      </c>
      <c r="B133" s="106" t="s">
        <v>1445</v>
      </c>
      <c r="C133" s="103"/>
      <c r="D133" s="103"/>
    </row>
    <row r="134" ht="20" customHeight="1" spans="1:4">
      <c r="A134" s="104">
        <v>2137199</v>
      </c>
      <c r="B134" s="106" t="s">
        <v>1446</v>
      </c>
      <c r="C134" s="103"/>
      <c r="D134" s="103"/>
    </row>
    <row r="135" ht="20" customHeight="1" spans="1:4">
      <c r="A135" s="104">
        <v>214</v>
      </c>
      <c r="B135" s="105" t="s">
        <v>848</v>
      </c>
      <c r="C135" s="103"/>
      <c r="D135" s="103"/>
    </row>
    <row r="136" ht="20" customHeight="1" spans="1:4">
      <c r="A136" s="104">
        <v>21460</v>
      </c>
      <c r="B136" s="105" t="s">
        <v>1447</v>
      </c>
      <c r="C136" s="103"/>
      <c r="D136" s="103"/>
    </row>
    <row r="137" ht="20" customHeight="1" spans="1:4">
      <c r="A137" s="104">
        <v>2146001</v>
      </c>
      <c r="B137" s="106" t="s">
        <v>850</v>
      </c>
      <c r="C137" s="103"/>
      <c r="D137" s="103"/>
    </row>
    <row r="138" ht="20" customHeight="1" spans="1:4">
      <c r="A138" s="104">
        <v>2146002</v>
      </c>
      <c r="B138" s="106" t="s">
        <v>851</v>
      </c>
      <c r="C138" s="103"/>
      <c r="D138" s="103"/>
    </row>
    <row r="139" ht="20" customHeight="1" spans="1:4">
      <c r="A139" s="104">
        <v>2146003</v>
      </c>
      <c r="B139" s="106" t="s">
        <v>1448</v>
      </c>
      <c r="C139" s="103"/>
      <c r="D139" s="103"/>
    </row>
    <row r="140" ht="20" customHeight="1" spans="1:4">
      <c r="A140" s="104">
        <v>2146099</v>
      </c>
      <c r="B140" s="106" t="s">
        <v>1449</v>
      </c>
      <c r="C140" s="103"/>
      <c r="D140" s="103"/>
    </row>
    <row r="141" ht="20" customHeight="1" spans="1:4">
      <c r="A141" s="104">
        <v>21462</v>
      </c>
      <c r="B141" s="105" t="s">
        <v>1450</v>
      </c>
      <c r="C141" s="103"/>
      <c r="D141" s="103"/>
    </row>
    <row r="142" ht="20" customHeight="1" spans="1:4">
      <c r="A142" s="104">
        <v>2146201</v>
      </c>
      <c r="B142" s="106" t="s">
        <v>1448</v>
      </c>
      <c r="C142" s="103"/>
      <c r="D142" s="103"/>
    </row>
    <row r="143" ht="20" customHeight="1" spans="1:4">
      <c r="A143" s="104">
        <v>2146202</v>
      </c>
      <c r="B143" s="106" t="s">
        <v>1451</v>
      </c>
      <c r="C143" s="103"/>
      <c r="D143" s="103"/>
    </row>
    <row r="144" ht="20" customHeight="1" spans="1:4">
      <c r="A144" s="104">
        <v>2146203</v>
      </c>
      <c r="B144" s="106" t="s">
        <v>1452</v>
      </c>
      <c r="C144" s="103"/>
      <c r="D144" s="103"/>
    </row>
    <row r="145" ht="20" customHeight="1" spans="1:4">
      <c r="A145" s="104">
        <v>2146299</v>
      </c>
      <c r="B145" s="106" t="s">
        <v>1453</v>
      </c>
      <c r="C145" s="103"/>
      <c r="D145" s="103"/>
    </row>
    <row r="146" ht="20" customHeight="1" spans="1:4">
      <c r="A146" s="104">
        <v>21464</v>
      </c>
      <c r="B146" s="105" t="s">
        <v>1454</v>
      </c>
      <c r="C146" s="103"/>
      <c r="D146" s="103"/>
    </row>
    <row r="147" ht="20" customHeight="1" spans="1:4">
      <c r="A147" s="104">
        <v>2146401</v>
      </c>
      <c r="B147" s="106" t="s">
        <v>1455</v>
      </c>
      <c r="C147" s="103"/>
      <c r="D147" s="103"/>
    </row>
    <row r="148" ht="20" customHeight="1" spans="1:4">
      <c r="A148" s="104">
        <v>2146402</v>
      </c>
      <c r="B148" s="106" t="s">
        <v>1456</v>
      </c>
      <c r="C148" s="103"/>
      <c r="D148" s="103"/>
    </row>
    <row r="149" ht="20" customHeight="1" spans="1:4">
      <c r="A149" s="104">
        <v>2146403</v>
      </c>
      <c r="B149" s="106" t="s">
        <v>1457</v>
      </c>
      <c r="C149" s="103"/>
      <c r="D149" s="103"/>
    </row>
    <row r="150" ht="20" customHeight="1" spans="1:4">
      <c r="A150" s="104">
        <v>2146404</v>
      </c>
      <c r="B150" s="106" t="s">
        <v>1458</v>
      </c>
      <c r="C150" s="103"/>
      <c r="D150" s="103"/>
    </row>
    <row r="151" ht="20" customHeight="1" spans="1:4">
      <c r="A151" s="104">
        <v>2146405</v>
      </c>
      <c r="B151" s="106" t="s">
        <v>1459</v>
      </c>
      <c r="C151" s="103"/>
      <c r="D151" s="103"/>
    </row>
    <row r="152" ht="20" customHeight="1" spans="1:4">
      <c r="A152" s="104">
        <v>2146406</v>
      </c>
      <c r="B152" s="106" t="s">
        <v>1460</v>
      </c>
      <c r="C152" s="103"/>
      <c r="D152" s="103"/>
    </row>
    <row r="153" ht="20" customHeight="1" spans="1:4">
      <c r="A153" s="104">
        <v>2146407</v>
      </c>
      <c r="B153" s="106" t="s">
        <v>1461</v>
      </c>
      <c r="C153" s="103"/>
      <c r="D153" s="103"/>
    </row>
    <row r="154" ht="20" customHeight="1" spans="1:4">
      <c r="A154" s="104">
        <v>2146499</v>
      </c>
      <c r="B154" s="106" t="s">
        <v>1462</v>
      </c>
      <c r="C154" s="103"/>
      <c r="D154" s="103"/>
    </row>
    <row r="155" ht="20" customHeight="1" spans="1:4">
      <c r="A155" s="104">
        <v>21468</v>
      </c>
      <c r="B155" s="105" t="s">
        <v>1463</v>
      </c>
      <c r="C155" s="103"/>
      <c r="D155" s="103"/>
    </row>
    <row r="156" ht="20" customHeight="1" spans="1:4">
      <c r="A156" s="104">
        <v>2146801</v>
      </c>
      <c r="B156" s="106" t="s">
        <v>1464</v>
      </c>
      <c r="C156" s="103"/>
      <c r="D156" s="103"/>
    </row>
    <row r="157" ht="20" customHeight="1" spans="1:4">
      <c r="A157" s="104">
        <v>2146802</v>
      </c>
      <c r="B157" s="106" t="s">
        <v>1465</v>
      </c>
      <c r="C157" s="103"/>
      <c r="D157" s="103"/>
    </row>
    <row r="158" ht="20" customHeight="1" spans="1:4">
      <c r="A158" s="104">
        <v>2146803</v>
      </c>
      <c r="B158" s="106" t="s">
        <v>1466</v>
      </c>
      <c r="C158" s="103"/>
      <c r="D158" s="103"/>
    </row>
    <row r="159" ht="20" customHeight="1" spans="1:4">
      <c r="A159" s="104">
        <v>2146804</v>
      </c>
      <c r="B159" s="106" t="s">
        <v>1467</v>
      </c>
      <c r="C159" s="103"/>
      <c r="D159" s="103"/>
    </row>
    <row r="160" ht="20" customHeight="1" spans="1:4">
      <c r="A160" s="104">
        <v>2146805</v>
      </c>
      <c r="B160" s="106" t="s">
        <v>1468</v>
      </c>
      <c r="C160" s="103"/>
      <c r="D160" s="103"/>
    </row>
    <row r="161" ht="20" customHeight="1" spans="1:4">
      <c r="A161" s="104">
        <v>2146899</v>
      </c>
      <c r="B161" s="106" t="s">
        <v>1469</v>
      </c>
      <c r="C161" s="103"/>
      <c r="D161" s="103"/>
    </row>
    <row r="162" ht="20" customHeight="1" spans="1:4">
      <c r="A162" s="104">
        <v>21469</v>
      </c>
      <c r="B162" s="105" t="s">
        <v>1470</v>
      </c>
      <c r="C162" s="103"/>
      <c r="D162" s="103"/>
    </row>
    <row r="163" ht="20" customHeight="1" spans="1:4">
      <c r="A163" s="104">
        <v>2146901</v>
      </c>
      <c r="B163" s="106" t="s">
        <v>1471</v>
      </c>
      <c r="C163" s="103"/>
      <c r="D163" s="103"/>
    </row>
    <row r="164" ht="20" customHeight="1" spans="1:4">
      <c r="A164" s="104">
        <v>2146902</v>
      </c>
      <c r="B164" s="106" t="s">
        <v>877</v>
      </c>
      <c r="C164" s="103"/>
      <c r="D164" s="103"/>
    </row>
    <row r="165" ht="20" customHeight="1" spans="1:4">
      <c r="A165" s="104">
        <v>2146903</v>
      </c>
      <c r="B165" s="106" t="s">
        <v>1472</v>
      </c>
      <c r="C165" s="103"/>
      <c r="D165" s="103"/>
    </row>
    <row r="166" ht="20" customHeight="1" spans="1:4">
      <c r="A166" s="104">
        <v>2146904</v>
      </c>
      <c r="B166" s="106" t="s">
        <v>1473</v>
      </c>
      <c r="C166" s="103"/>
      <c r="D166" s="103"/>
    </row>
    <row r="167" ht="20" customHeight="1" spans="1:4">
      <c r="A167" s="104">
        <v>2146906</v>
      </c>
      <c r="B167" s="106" t="s">
        <v>1474</v>
      </c>
      <c r="C167" s="103"/>
      <c r="D167" s="103"/>
    </row>
    <row r="168" ht="20" customHeight="1" spans="1:4">
      <c r="A168" s="104">
        <v>2146907</v>
      </c>
      <c r="B168" s="106" t="s">
        <v>1475</v>
      </c>
      <c r="C168" s="103"/>
      <c r="D168" s="103"/>
    </row>
    <row r="169" ht="20" customHeight="1" spans="1:4">
      <c r="A169" s="104">
        <v>2146908</v>
      </c>
      <c r="B169" s="106" t="s">
        <v>1476</v>
      </c>
      <c r="C169" s="103"/>
      <c r="D169" s="103"/>
    </row>
    <row r="170" ht="20" customHeight="1" spans="1:4">
      <c r="A170" s="104">
        <v>2146999</v>
      </c>
      <c r="B170" s="106" t="s">
        <v>1477</v>
      </c>
      <c r="C170" s="103"/>
      <c r="D170" s="103"/>
    </row>
    <row r="171" ht="20" customHeight="1" spans="1:4">
      <c r="A171" s="104">
        <v>21470</v>
      </c>
      <c r="B171" s="105" t="s">
        <v>1478</v>
      </c>
      <c r="C171" s="103"/>
      <c r="D171" s="103"/>
    </row>
    <row r="172" ht="20" customHeight="1" spans="1:4">
      <c r="A172" s="104">
        <v>2147001</v>
      </c>
      <c r="B172" s="106" t="s">
        <v>1479</v>
      </c>
      <c r="C172" s="103"/>
      <c r="D172" s="103"/>
    </row>
    <row r="173" ht="20" customHeight="1" spans="1:4">
      <c r="A173" s="104">
        <v>2147099</v>
      </c>
      <c r="B173" s="106" t="s">
        <v>1480</v>
      </c>
      <c r="C173" s="103"/>
      <c r="D173" s="103"/>
    </row>
    <row r="174" ht="20" customHeight="1" spans="1:4">
      <c r="A174" s="104">
        <v>21471</v>
      </c>
      <c r="B174" s="105" t="s">
        <v>1481</v>
      </c>
      <c r="C174" s="103"/>
      <c r="D174" s="103"/>
    </row>
    <row r="175" ht="20" customHeight="1" spans="1:4">
      <c r="A175" s="104">
        <v>2147101</v>
      </c>
      <c r="B175" s="106" t="s">
        <v>1479</v>
      </c>
      <c r="C175" s="103"/>
      <c r="D175" s="103"/>
    </row>
    <row r="176" ht="20" customHeight="1" spans="1:4">
      <c r="A176" s="104">
        <v>2147199</v>
      </c>
      <c r="B176" s="106" t="s">
        <v>1482</v>
      </c>
      <c r="C176" s="103"/>
      <c r="D176" s="103"/>
    </row>
    <row r="177" ht="20" customHeight="1" spans="1:4">
      <c r="A177" s="104">
        <v>21472</v>
      </c>
      <c r="B177" s="106" t="s">
        <v>1483</v>
      </c>
      <c r="C177" s="103"/>
      <c r="D177" s="103"/>
    </row>
    <row r="178" ht="20" customHeight="1" spans="1:4">
      <c r="A178" s="104">
        <v>215</v>
      </c>
      <c r="B178" s="105" t="s">
        <v>893</v>
      </c>
      <c r="C178" s="103"/>
      <c r="D178" s="103"/>
    </row>
    <row r="179" ht="20" customHeight="1" spans="1:4">
      <c r="A179" s="104">
        <v>21562</v>
      </c>
      <c r="B179" s="105" t="s">
        <v>1484</v>
      </c>
      <c r="C179" s="103"/>
      <c r="D179" s="103"/>
    </row>
    <row r="180" ht="20" customHeight="1" spans="1:4">
      <c r="A180" s="104">
        <v>2156201</v>
      </c>
      <c r="B180" s="106" t="s">
        <v>1485</v>
      </c>
      <c r="C180" s="103"/>
      <c r="D180" s="103"/>
    </row>
    <row r="181" ht="20" customHeight="1" spans="1:4">
      <c r="A181" s="104">
        <v>2156202</v>
      </c>
      <c r="B181" s="106" t="s">
        <v>1486</v>
      </c>
      <c r="C181" s="103"/>
      <c r="D181" s="103"/>
    </row>
    <row r="182" ht="20" customHeight="1" spans="1:4">
      <c r="A182" s="104">
        <v>2156299</v>
      </c>
      <c r="B182" s="106" t="s">
        <v>1487</v>
      </c>
      <c r="C182" s="103"/>
      <c r="D182" s="103"/>
    </row>
    <row r="183" ht="20" customHeight="1" spans="1:4">
      <c r="A183" s="104">
        <v>217</v>
      </c>
      <c r="B183" s="105" t="s">
        <v>951</v>
      </c>
      <c r="C183" s="103"/>
      <c r="D183" s="103"/>
    </row>
    <row r="184" ht="20" customHeight="1" spans="1:4">
      <c r="A184" s="104">
        <v>21704</v>
      </c>
      <c r="B184" s="105" t="s">
        <v>971</v>
      </c>
      <c r="C184" s="103"/>
      <c r="D184" s="103"/>
    </row>
    <row r="185" ht="20" customHeight="1" spans="1:4">
      <c r="A185" s="104">
        <v>2170402</v>
      </c>
      <c r="B185" s="106" t="s">
        <v>1488</v>
      </c>
      <c r="C185" s="103"/>
      <c r="D185" s="103"/>
    </row>
    <row r="186" ht="20" customHeight="1" spans="1:4">
      <c r="A186" s="104">
        <v>2170403</v>
      </c>
      <c r="B186" s="106" t="s">
        <v>1489</v>
      </c>
      <c r="C186" s="103"/>
      <c r="D186" s="103"/>
    </row>
    <row r="187" ht="20" customHeight="1" spans="1:4">
      <c r="A187" s="104">
        <v>229</v>
      </c>
      <c r="B187" s="105" t="s">
        <v>1229</v>
      </c>
      <c r="C187" s="103"/>
      <c r="D187" s="103">
        <v>70025</v>
      </c>
    </row>
    <row r="188" ht="20" customHeight="1" spans="1:4">
      <c r="A188" s="104">
        <v>22904</v>
      </c>
      <c r="B188" s="105" t="s">
        <v>1490</v>
      </c>
      <c r="C188" s="103"/>
      <c r="D188" s="103">
        <v>69400</v>
      </c>
    </row>
    <row r="189" ht="20" customHeight="1" spans="1:4">
      <c r="A189" s="104">
        <v>2290401</v>
      </c>
      <c r="B189" s="106" t="s">
        <v>1491</v>
      </c>
      <c r="C189" s="103"/>
      <c r="D189" s="103"/>
    </row>
    <row r="190" ht="20" customHeight="1" spans="1:4">
      <c r="A190" s="104">
        <v>2290402</v>
      </c>
      <c r="B190" s="106" t="s">
        <v>1492</v>
      </c>
      <c r="C190" s="103"/>
      <c r="D190" s="103">
        <v>69400</v>
      </c>
    </row>
    <row r="191" ht="20" customHeight="1" spans="1:4">
      <c r="A191" s="104">
        <v>2290403</v>
      </c>
      <c r="B191" s="106" t="s">
        <v>1493</v>
      </c>
      <c r="C191" s="103"/>
      <c r="D191" s="103"/>
    </row>
    <row r="192" ht="20" customHeight="1" spans="1:4">
      <c r="A192" s="104">
        <v>22908</v>
      </c>
      <c r="B192" s="105" t="s">
        <v>1494</v>
      </c>
      <c r="C192" s="103"/>
      <c r="D192" s="103"/>
    </row>
    <row r="193" ht="20" customHeight="1" spans="1:4">
      <c r="A193" s="104">
        <v>2290802</v>
      </c>
      <c r="B193" s="106" t="s">
        <v>1495</v>
      </c>
      <c r="C193" s="103"/>
      <c r="D193" s="103"/>
    </row>
    <row r="194" ht="20" customHeight="1" spans="1:4">
      <c r="A194" s="104">
        <v>2290803</v>
      </c>
      <c r="B194" s="106" t="s">
        <v>1496</v>
      </c>
      <c r="C194" s="103"/>
      <c r="D194" s="103"/>
    </row>
    <row r="195" ht="20" customHeight="1" spans="1:4">
      <c r="A195" s="104">
        <v>2290804</v>
      </c>
      <c r="B195" s="106" t="s">
        <v>1497</v>
      </c>
      <c r="C195" s="103"/>
      <c r="D195" s="103"/>
    </row>
    <row r="196" ht="20" customHeight="1" spans="1:4">
      <c r="A196" s="104">
        <v>2290805</v>
      </c>
      <c r="B196" s="106" t="s">
        <v>1498</v>
      </c>
      <c r="C196" s="103"/>
      <c r="D196" s="103"/>
    </row>
    <row r="197" ht="20" customHeight="1" spans="1:4">
      <c r="A197" s="104">
        <v>2290806</v>
      </c>
      <c r="B197" s="106" t="s">
        <v>1499</v>
      </c>
      <c r="C197" s="103"/>
      <c r="D197" s="103"/>
    </row>
    <row r="198" ht="20" customHeight="1" spans="1:4">
      <c r="A198" s="104">
        <v>2290807</v>
      </c>
      <c r="B198" s="106" t="s">
        <v>1500</v>
      </c>
      <c r="C198" s="103"/>
      <c r="D198" s="103"/>
    </row>
    <row r="199" ht="20" customHeight="1" spans="1:4">
      <c r="A199" s="104">
        <v>2290808</v>
      </c>
      <c r="B199" s="106" t="s">
        <v>1501</v>
      </c>
      <c r="C199" s="103"/>
      <c r="D199" s="103"/>
    </row>
    <row r="200" ht="20" customHeight="1" spans="1:4">
      <c r="A200" s="104">
        <v>2290899</v>
      </c>
      <c r="B200" s="106" t="s">
        <v>1502</v>
      </c>
      <c r="C200" s="103"/>
      <c r="D200" s="103"/>
    </row>
    <row r="201" ht="20" customHeight="1" spans="1:4">
      <c r="A201" s="104">
        <v>22909</v>
      </c>
      <c r="B201" s="105" t="s">
        <v>1503</v>
      </c>
      <c r="C201" s="103"/>
      <c r="D201" s="103"/>
    </row>
    <row r="202" ht="20" customHeight="1" spans="1:4">
      <c r="A202" s="104">
        <v>22960</v>
      </c>
      <c r="B202" s="105" t="s">
        <v>1504</v>
      </c>
      <c r="C202" s="103"/>
      <c r="D202" s="103">
        <v>625</v>
      </c>
    </row>
    <row r="203" ht="20" customHeight="1" spans="1:4">
      <c r="A203" s="104">
        <v>2296001</v>
      </c>
      <c r="B203" s="106" t="s">
        <v>1505</v>
      </c>
      <c r="C203" s="103"/>
      <c r="D203" s="103"/>
    </row>
    <row r="204" ht="20" customHeight="1" spans="1:4">
      <c r="A204" s="104">
        <v>2296002</v>
      </c>
      <c r="B204" s="106" t="s">
        <v>1506</v>
      </c>
      <c r="C204" s="103"/>
      <c r="D204" s="103">
        <v>501</v>
      </c>
    </row>
    <row r="205" ht="20" customHeight="1" spans="1:4">
      <c r="A205" s="104">
        <v>2296003</v>
      </c>
      <c r="B205" s="106" t="s">
        <v>1507</v>
      </c>
      <c r="C205" s="103"/>
      <c r="D205" s="103">
        <v>49</v>
      </c>
    </row>
    <row r="206" ht="20" customHeight="1" spans="1:4">
      <c r="A206" s="104">
        <v>2296004</v>
      </c>
      <c r="B206" s="106" t="s">
        <v>1508</v>
      </c>
      <c r="C206" s="103"/>
      <c r="D206" s="103">
        <v>14</v>
      </c>
    </row>
    <row r="207" ht="20" customHeight="1" spans="1:4">
      <c r="A207" s="104">
        <v>2296005</v>
      </c>
      <c r="B207" s="106" t="s">
        <v>1509</v>
      </c>
      <c r="C207" s="103"/>
      <c r="D207" s="103"/>
    </row>
    <row r="208" ht="20" customHeight="1" spans="1:4">
      <c r="A208" s="104">
        <v>2296006</v>
      </c>
      <c r="B208" s="106" t="s">
        <v>1510</v>
      </c>
      <c r="C208" s="103"/>
      <c r="D208" s="103">
        <v>61</v>
      </c>
    </row>
    <row r="209" ht="20" customHeight="1" spans="1:4">
      <c r="A209" s="104">
        <v>2296010</v>
      </c>
      <c r="B209" s="106" t="s">
        <v>1511</v>
      </c>
      <c r="C209" s="103"/>
      <c r="D209" s="103"/>
    </row>
    <row r="210" ht="20" customHeight="1" spans="1:4">
      <c r="A210" s="104">
        <v>2296011</v>
      </c>
      <c r="B210" s="106" t="s">
        <v>1512</v>
      </c>
      <c r="C210" s="103"/>
      <c r="D210" s="103"/>
    </row>
    <row r="211" ht="20" customHeight="1" spans="1:4">
      <c r="A211" s="104">
        <v>2296012</v>
      </c>
      <c r="B211" s="106" t="s">
        <v>1513</v>
      </c>
      <c r="C211" s="103"/>
      <c r="D211" s="103"/>
    </row>
    <row r="212" ht="20" customHeight="1" spans="1:4">
      <c r="A212" s="104">
        <v>2296013</v>
      </c>
      <c r="B212" s="106" t="s">
        <v>1514</v>
      </c>
      <c r="C212" s="103"/>
      <c r="D212" s="103"/>
    </row>
    <row r="213" ht="20" customHeight="1" spans="1:4">
      <c r="A213" s="104">
        <v>2296099</v>
      </c>
      <c r="B213" s="106" t="s">
        <v>1515</v>
      </c>
      <c r="C213" s="103"/>
      <c r="D213" s="103"/>
    </row>
    <row r="214" ht="20" customHeight="1" spans="1:4">
      <c r="A214" s="104">
        <v>232</v>
      </c>
      <c r="B214" s="105" t="s">
        <v>1123</v>
      </c>
      <c r="C214" s="103">
        <v>4949</v>
      </c>
      <c r="D214" s="103">
        <v>5286</v>
      </c>
    </row>
    <row r="215" ht="20" customHeight="1" spans="1:4">
      <c r="A215" s="104">
        <v>23204</v>
      </c>
      <c r="B215" s="105" t="s">
        <v>1516</v>
      </c>
      <c r="C215" s="103">
        <v>4949</v>
      </c>
      <c r="D215" s="103">
        <v>5286</v>
      </c>
    </row>
    <row r="216" ht="20" customHeight="1" spans="1:4">
      <c r="A216" s="104">
        <v>2320401</v>
      </c>
      <c r="B216" s="106" t="s">
        <v>1517</v>
      </c>
      <c r="C216" s="103"/>
      <c r="D216" s="103"/>
    </row>
    <row r="217" ht="20" customHeight="1" spans="1:4">
      <c r="A217" s="104">
        <v>2320405</v>
      </c>
      <c r="B217" s="106" t="s">
        <v>1518</v>
      </c>
      <c r="C217" s="103"/>
      <c r="D217" s="103"/>
    </row>
    <row r="218" ht="20" customHeight="1" spans="1:4">
      <c r="A218" s="104">
        <v>2320411</v>
      </c>
      <c r="B218" s="106" t="s">
        <v>1519</v>
      </c>
      <c r="C218" s="103"/>
      <c r="D218" s="103">
        <v>395</v>
      </c>
    </row>
    <row r="219" ht="20" customHeight="1" spans="1:4">
      <c r="A219" s="104">
        <v>2320413</v>
      </c>
      <c r="B219" s="106" t="s">
        <v>1520</v>
      </c>
      <c r="C219" s="103"/>
      <c r="D219" s="103"/>
    </row>
    <row r="220" ht="20" customHeight="1" spans="1:4">
      <c r="A220" s="104">
        <v>2320414</v>
      </c>
      <c r="B220" s="106" t="s">
        <v>1521</v>
      </c>
      <c r="C220" s="103"/>
      <c r="D220" s="103"/>
    </row>
    <row r="221" ht="20" customHeight="1" spans="1:4">
      <c r="A221" s="104">
        <v>2320416</v>
      </c>
      <c r="B221" s="106" t="s">
        <v>1522</v>
      </c>
      <c r="C221" s="103"/>
      <c r="D221" s="103"/>
    </row>
    <row r="222" ht="20" customHeight="1" spans="1:4">
      <c r="A222" s="104">
        <v>2320417</v>
      </c>
      <c r="B222" s="106" t="s">
        <v>1523</v>
      </c>
      <c r="C222" s="103"/>
      <c r="D222" s="103"/>
    </row>
    <row r="223" ht="20" customHeight="1" spans="1:4">
      <c r="A223" s="104">
        <v>2320418</v>
      </c>
      <c r="B223" s="106" t="s">
        <v>1524</v>
      </c>
      <c r="C223" s="103"/>
      <c r="D223" s="103"/>
    </row>
    <row r="224" ht="20" customHeight="1" spans="1:4">
      <c r="A224" s="104">
        <v>2320419</v>
      </c>
      <c r="B224" s="106" t="s">
        <v>1525</v>
      </c>
      <c r="C224" s="103"/>
      <c r="D224" s="103"/>
    </row>
    <row r="225" ht="20" customHeight="1" spans="1:4">
      <c r="A225" s="104">
        <v>2320420</v>
      </c>
      <c r="B225" s="106" t="s">
        <v>1526</v>
      </c>
      <c r="C225" s="103"/>
      <c r="D225" s="103"/>
    </row>
    <row r="226" ht="20" customHeight="1" spans="1:4">
      <c r="A226" s="104">
        <v>2320431</v>
      </c>
      <c r="B226" s="106" t="s">
        <v>1527</v>
      </c>
      <c r="C226" s="103"/>
      <c r="D226" s="103"/>
    </row>
    <row r="227" ht="20" customHeight="1" spans="1:4">
      <c r="A227" s="104">
        <v>2320432</v>
      </c>
      <c r="B227" s="106" t="s">
        <v>1528</v>
      </c>
      <c r="C227" s="103"/>
      <c r="D227" s="103"/>
    </row>
    <row r="228" ht="20" customHeight="1" spans="1:4">
      <c r="A228" s="104">
        <v>2320433</v>
      </c>
      <c r="B228" s="106" t="s">
        <v>1529</v>
      </c>
      <c r="C228" s="103"/>
      <c r="D228" s="103"/>
    </row>
    <row r="229" ht="20" customHeight="1" spans="1:4">
      <c r="A229" s="104">
        <v>2320498</v>
      </c>
      <c r="B229" s="106" t="s">
        <v>1530</v>
      </c>
      <c r="C229" s="103"/>
      <c r="D229" s="103"/>
    </row>
    <row r="230" ht="20" customHeight="1" spans="1:4">
      <c r="A230" s="104">
        <v>2320499</v>
      </c>
      <c r="B230" s="106" t="s">
        <v>1531</v>
      </c>
      <c r="C230" s="103">
        <v>4949</v>
      </c>
      <c r="D230" s="103">
        <v>4891</v>
      </c>
    </row>
    <row r="231" ht="20" customHeight="1" spans="1:4">
      <c r="A231" s="104">
        <v>233</v>
      </c>
      <c r="B231" s="105" t="s">
        <v>1135</v>
      </c>
      <c r="C231" s="103"/>
      <c r="D231" s="103"/>
    </row>
    <row r="232" ht="20" customHeight="1" spans="1:4">
      <c r="A232" s="104">
        <v>23304</v>
      </c>
      <c r="B232" s="105" t="s">
        <v>1532</v>
      </c>
      <c r="C232" s="103"/>
      <c r="D232" s="103"/>
    </row>
    <row r="233" ht="20" customHeight="1" spans="1:4">
      <c r="A233" s="104">
        <v>2330401</v>
      </c>
      <c r="B233" s="106" t="s">
        <v>1533</v>
      </c>
      <c r="C233" s="103"/>
      <c r="D233" s="103"/>
    </row>
    <row r="234" ht="20" customHeight="1" spans="1:4">
      <c r="A234" s="104">
        <v>2330405</v>
      </c>
      <c r="B234" s="106" t="s">
        <v>1534</v>
      </c>
      <c r="C234" s="103"/>
      <c r="D234" s="103"/>
    </row>
    <row r="235" ht="20" customHeight="1" spans="1:4">
      <c r="A235" s="104">
        <v>2330411</v>
      </c>
      <c r="B235" s="106" t="s">
        <v>1535</v>
      </c>
      <c r="C235" s="103"/>
      <c r="D235" s="103"/>
    </row>
    <row r="236" ht="20" customHeight="1" spans="1:4">
      <c r="A236" s="104">
        <v>2330413</v>
      </c>
      <c r="B236" s="106" t="s">
        <v>1536</v>
      </c>
      <c r="C236" s="103"/>
      <c r="D236" s="103"/>
    </row>
    <row r="237" ht="20" customHeight="1" spans="1:4">
      <c r="A237" s="104">
        <v>2330414</v>
      </c>
      <c r="B237" s="106" t="s">
        <v>1537</v>
      </c>
      <c r="C237" s="103"/>
      <c r="D237" s="103"/>
    </row>
    <row r="238" ht="20" customHeight="1" spans="1:4">
      <c r="A238" s="104">
        <v>2330416</v>
      </c>
      <c r="B238" s="106" t="s">
        <v>1538</v>
      </c>
      <c r="C238" s="103"/>
      <c r="D238" s="103"/>
    </row>
    <row r="239" ht="20" customHeight="1" spans="1:4">
      <c r="A239" s="104">
        <v>2330417</v>
      </c>
      <c r="B239" s="106" t="s">
        <v>1539</v>
      </c>
      <c r="C239" s="103"/>
      <c r="D239" s="103"/>
    </row>
    <row r="240" ht="20" customHeight="1" spans="1:4">
      <c r="A240" s="104">
        <v>2330418</v>
      </c>
      <c r="B240" s="106" t="s">
        <v>1540</v>
      </c>
      <c r="C240" s="103"/>
      <c r="D240" s="103"/>
    </row>
    <row r="241" ht="20" customHeight="1" spans="1:4">
      <c r="A241" s="104">
        <v>2330419</v>
      </c>
      <c r="B241" s="106" t="s">
        <v>1541</v>
      </c>
      <c r="C241" s="103"/>
      <c r="D241" s="103"/>
    </row>
    <row r="242" ht="20" customHeight="1" spans="1:4">
      <c r="A242" s="104">
        <v>2330420</v>
      </c>
      <c r="B242" s="106" t="s">
        <v>1542</v>
      </c>
      <c r="C242" s="103"/>
      <c r="D242" s="103"/>
    </row>
    <row r="243" ht="20" customHeight="1" spans="1:4">
      <c r="A243" s="104">
        <v>2330431</v>
      </c>
      <c r="B243" s="106" t="s">
        <v>1543</v>
      </c>
      <c r="C243" s="103"/>
      <c r="D243" s="103"/>
    </row>
    <row r="244" ht="20" customHeight="1" spans="1:4">
      <c r="A244" s="104">
        <v>2330432</v>
      </c>
      <c r="B244" s="106" t="s">
        <v>1544</v>
      </c>
      <c r="C244" s="103"/>
      <c r="D244" s="103"/>
    </row>
    <row r="245" ht="20" customHeight="1" spans="1:4">
      <c r="A245" s="104">
        <v>2330433</v>
      </c>
      <c r="B245" s="106" t="s">
        <v>1545</v>
      </c>
      <c r="C245" s="103"/>
      <c r="D245" s="103"/>
    </row>
    <row r="246" ht="20" customHeight="1" spans="1:4">
      <c r="A246" s="104">
        <v>2330498</v>
      </c>
      <c r="B246" s="106" t="s">
        <v>1546</v>
      </c>
      <c r="C246" s="103"/>
      <c r="D246" s="103"/>
    </row>
    <row r="247" ht="20" customHeight="1" spans="1:4">
      <c r="A247" s="104">
        <v>2330499</v>
      </c>
      <c r="B247" s="106" t="s">
        <v>1547</v>
      </c>
      <c r="C247" s="103"/>
      <c r="D247" s="103"/>
    </row>
  </sheetData>
  <mergeCells count="1">
    <mergeCell ref="A2:D2"/>
  </mergeCells>
  <printOptions horizontalCentered="1"/>
  <pageMargins left="0.708661417322835" right="0.708661417322835" top="0.748031496062992" bottom="0.748031496062992" header="0.31496062992126" footer="0.31496062992126"/>
  <pageSetup paperSize="9" firstPageNumber="53" orientation="portrait" useFirstPageNumber="1"/>
  <headerFooter>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2"/>
  <sheetViews>
    <sheetView showZeros="0" workbookViewId="0">
      <selection activeCell="A1" sqref="A1"/>
    </sheetView>
  </sheetViews>
  <sheetFormatPr defaultColWidth="9" defaultRowHeight="13.5" outlineLevelCol="1"/>
  <cols>
    <col min="1" max="1" width="54.875" customWidth="1"/>
    <col min="2" max="2" width="20.75" customWidth="1"/>
  </cols>
  <sheetData>
    <row r="1" spans="1:1">
      <c r="A1" t="s">
        <v>1548</v>
      </c>
    </row>
    <row r="2" ht="40" customHeight="1" spans="1:2">
      <c r="A2" s="57" t="s">
        <v>1549</v>
      </c>
      <c r="B2" s="57"/>
    </row>
    <row r="3" ht="20" customHeight="1" spans="1:2">
      <c r="A3" s="49"/>
      <c r="B3" s="48" t="s">
        <v>42</v>
      </c>
    </row>
    <row r="4" ht="20" customHeight="1" spans="1:2">
      <c r="A4" s="58" t="s">
        <v>1550</v>
      </c>
      <c r="B4" s="51" t="s">
        <v>1256</v>
      </c>
    </row>
    <row r="5" ht="20" customHeight="1" spans="1:2">
      <c r="A5" s="92" t="s">
        <v>1551</v>
      </c>
      <c r="B5" s="93"/>
    </row>
    <row r="6" ht="20" customHeight="1" spans="1:2">
      <c r="A6" s="92" t="s">
        <v>1552</v>
      </c>
      <c r="B6" s="94"/>
    </row>
    <row r="7" ht="20" customHeight="1" spans="1:2">
      <c r="A7" s="92" t="s">
        <v>1553</v>
      </c>
      <c r="B7" s="94"/>
    </row>
    <row r="8" ht="20" customHeight="1" spans="1:2">
      <c r="A8" s="92" t="s">
        <v>1554</v>
      </c>
      <c r="B8" s="94"/>
    </row>
    <row r="9" ht="20" customHeight="1" spans="1:2">
      <c r="A9" s="92" t="s">
        <v>1555</v>
      </c>
      <c r="B9" s="94"/>
    </row>
    <row r="10" ht="20" customHeight="1" spans="1:2">
      <c r="A10" s="92" t="s">
        <v>1556</v>
      </c>
      <c r="B10" s="94"/>
    </row>
    <row r="11" ht="20" customHeight="1" spans="1:2">
      <c r="A11" s="92" t="s">
        <v>1557</v>
      </c>
      <c r="B11" s="94"/>
    </row>
    <row r="12" ht="20" customHeight="1" spans="1:2">
      <c r="A12" s="92" t="s">
        <v>1558</v>
      </c>
      <c r="B12" s="94"/>
    </row>
    <row r="13" ht="20" customHeight="1" spans="1:2">
      <c r="A13" s="92" t="s">
        <v>1559</v>
      </c>
      <c r="B13" s="94"/>
    </row>
    <row r="14" ht="20" customHeight="1" spans="1:2">
      <c r="A14" s="92" t="s">
        <v>1560</v>
      </c>
      <c r="B14" s="94"/>
    </row>
    <row r="15" ht="20" customHeight="1" spans="1:2">
      <c r="A15" s="92" t="s">
        <v>1561</v>
      </c>
      <c r="B15" s="94"/>
    </row>
    <row r="16" ht="20" customHeight="1" spans="1:2">
      <c r="A16" s="92" t="s">
        <v>1562</v>
      </c>
      <c r="B16" s="94"/>
    </row>
    <row r="17" ht="20" customHeight="1" spans="1:2">
      <c r="A17" s="95" t="s">
        <v>1563</v>
      </c>
      <c r="B17" s="94"/>
    </row>
    <row r="18" ht="20" customHeight="1" spans="1:2">
      <c r="A18" s="96" t="s">
        <v>58</v>
      </c>
      <c r="B18" s="97" t="s">
        <v>1564</v>
      </c>
    </row>
    <row r="19" ht="49" customHeight="1" spans="1:2">
      <c r="A19" s="59" t="s">
        <v>1565</v>
      </c>
      <c r="B19" s="60"/>
    </row>
    <row r="20" ht="14.25" spans="1:2">
      <c r="A20" s="61"/>
      <c r="B20" s="62"/>
    </row>
    <row r="21" ht="14.25" spans="1:2">
      <c r="A21" s="61"/>
      <c r="B21" s="62"/>
    </row>
    <row r="22" ht="14.25" spans="1:2">
      <c r="A22" s="61"/>
      <c r="B22" s="62"/>
    </row>
  </sheetData>
  <mergeCells count="2">
    <mergeCell ref="A2:B2"/>
    <mergeCell ref="A19:B19"/>
  </mergeCells>
  <printOptions horizontalCentered="1"/>
  <pageMargins left="0.708661417322835" right="0.708661417322835" top="0.748031496062992" bottom="0.748031496062992" header="0.31496062992126" footer="0.31496062992126"/>
  <pageSetup paperSize="9" firstPageNumber="59" orientation="portrait" useFirstPageNumber="1"/>
  <headerFooter>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7"/>
  <sheetViews>
    <sheetView workbookViewId="0">
      <selection activeCell="C17" sqref="C17"/>
    </sheetView>
  </sheetViews>
  <sheetFormatPr defaultColWidth="6.75" defaultRowHeight="13.5" outlineLevelRow="6"/>
  <cols>
    <col min="1" max="1" width="29.25" customWidth="1"/>
    <col min="2" max="2" width="36.625" customWidth="1"/>
    <col min="3" max="5" width="9" customWidth="1"/>
  </cols>
  <sheetData>
    <row r="1" spans="1:1">
      <c r="A1" t="s">
        <v>1566</v>
      </c>
    </row>
    <row r="2" ht="40" customHeight="1" spans="1:248">
      <c r="A2" s="45" t="s">
        <v>1567</v>
      </c>
      <c r="B2" s="45"/>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row>
    <row r="3" ht="20" customHeight="1" spans="1:248">
      <c r="A3" s="47"/>
      <c r="B3" s="48" t="s">
        <v>42</v>
      </c>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row>
    <row r="4" ht="20" customHeight="1" spans="1:248">
      <c r="A4" s="50" t="s">
        <v>1233</v>
      </c>
      <c r="B4" s="51" t="s">
        <v>1256</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56"/>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row>
    <row r="5" ht="20" customHeight="1" spans="1:2">
      <c r="A5" s="52" t="s">
        <v>1237</v>
      </c>
      <c r="B5" s="53"/>
    </row>
    <row r="6" ht="20" customHeight="1" spans="1:248">
      <c r="A6" s="50" t="s">
        <v>1170</v>
      </c>
      <c r="B6" s="53">
        <v>0</v>
      </c>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56"/>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49"/>
      <c r="GZ6" s="49"/>
      <c r="HA6" s="49"/>
      <c r="HB6" s="49"/>
      <c r="HC6" s="49"/>
      <c r="HD6" s="49"/>
      <c r="HE6" s="49"/>
      <c r="HF6" s="49"/>
      <c r="HG6" s="49"/>
      <c r="HH6" s="49"/>
      <c r="HI6" s="49"/>
      <c r="HJ6" s="49"/>
      <c r="HK6" s="49"/>
      <c r="HL6" s="49"/>
      <c r="HM6" s="49"/>
      <c r="HN6" s="49"/>
      <c r="HO6" s="49"/>
      <c r="HP6" s="49"/>
      <c r="HQ6" s="49"/>
      <c r="HR6" s="49"/>
      <c r="HS6" s="49"/>
      <c r="HT6" s="49"/>
      <c r="HU6" s="49"/>
      <c r="HV6" s="49"/>
      <c r="HW6" s="49"/>
      <c r="HX6" s="49"/>
      <c r="HY6" s="49"/>
      <c r="HZ6" s="49"/>
      <c r="IA6" s="49"/>
      <c r="IB6" s="49"/>
      <c r="IC6" s="49"/>
      <c r="ID6" s="49"/>
      <c r="IE6" s="49"/>
      <c r="IF6" s="49"/>
      <c r="IG6" s="49"/>
      <c r="IH6" s="49"/>
      <c r="II6" s="49"/>
      <c r="IJ6" s="49"/>
      <c r="IK6" s="49"/>
      <c r="IL6" s="49"/>
      <c r="IM6" s="49"/>
      <c r="IN6" s="49"/>
    </row>
    <row r="7" ht="42" customHeight="1" spans="1:2">
      <c r="A7" s="54" t="s">
        <v>1565</v>
      </c>
      <c r="B7" s="55"/>
    </row>
  </sheetData>
  <mergeCells count="2">
    <mergeCell ref="A2:B2"/>
    <mergeCell ref="A7:B7"/>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
  <sheetViews>
    <sheetView workbookViewId="0">
      <selection activeCell="C6" sqref="C6"/>
    </sheetView>
  </sheetViews>
  <sheetFormatPr defaultColWidth="9" defaultRowHeight="14.25" outlineLevelRow="5" outlineLevelCol="2"/>
  <cols>
    <col min="1" max="1" width="22.125" style="17" customWidth="1"/>
    <col min="2" max="2" width="33.125" style="17" customWidth="1"/>
    <col min="3" max="3" width="34.5" style="17" customWidth="1"/>
    <col min="4" max="16384" width="9" style="17"/>
  </cols>
  <sheetData>
    <row r="1" s="17" customFormat="1" ht="24" customHeight="1" spans="1:3">
      <c r="A1" s="18" t="s">
        <v>1568</v>
      </c>
      <c r="B1" s="18"/>
      <c r="C1" s="18"/>
    </row>
    <row r="2" s="17" customFormat="1" ht="39" customHeight="1" spans="1:3">
      <c r="A2" s="19" t="s">
        <v>1569</v>
      </c>
      <c r="B2" s="19"/>
      <c r="C2" s="19"/>
    </row>
    <row r="3" s="17" customFormat="1" ht="20" customHeight="1" spans="1:3">
      <c r="A3" s="20"/>
      <c r="B3" s="20"/>
      <c r="C3" s="21" t="s">
        <v>42</v>
      </c>
    </row>
    <row r="4" s="17" customFormat="1" ht="42" customHeight="1" spans="1:3">
      <c r="A4" s="22" t="s">
        <v>1240</v>
      </c>
      <c r="B4" s="22" t="s">
        <v>1570</v>
      </c>
      <c r="C4" s="22" t="s">
        <v>1571</v>
      </c>
    </row>
    <row r="5" s="17" customFormat="1" ht="54" customHeight="1" spans="1:3">
      <c r="A5" s="22" t="s">
        <v>1243</v>
      </c>
      <c r="B5" s="23">
        <v>209493</v>
      </c>
      <c r="C5" s="23">
        <v>213494</v>
      </c>
    </row>
    <row r="6" s="17" customFormat="1" ht="54" customHeight="1" spans="1:3">
      <c r="A6" s="22" t="s">
        <v>1244</v>
      </c>
      <c r="B6" s="23">
        <v>209493</v>
      </c>
      <c r="C6" s="23">
        <v>213494</v>
      </c>
    </row>
  </sheetData>
  <mergeCells count="2">
    <mergeCell ref="A2:C2"/>
    <mergeCell ref="A3:B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F27" sqref="F27"/>
    </sheetView>
  </sheetViews>
  <sheetFormatPr defaultColWidth="9" defaultRowHeight="13.5" outlineLevelCol="2"/>
  <cols>
    <col min="1" max="1" width="28.5" customWidth="1"/>
    <col min="2" max="3" width="16" customWidth="1"/>
  </cols>
  <sheetData>
    <row r="1" spans="1:1">
      <c r="A1" t="s">
        <v>1572</v>
      </c>
    </row>
    <row r="2" ht="40" customHeight="1" spans="1:3">
      <c r="A2" s="1" t="s">
        <v>1573</v>
      </c>
      <c r="B2" s="1"/>
      <c r="C2" s="1"/>
    </row>
    <row r="3" ht="20" customHeight="1" spans="3:3">
      <c r="C3" s="63" t="s">
        <v>42</v>
      </c>
    </row>
    <row r="4" ht="20" customHeight="1" spans="1:3">
      <c r="A4" s="31" t="s">
        <v>43</v>
      </c>
      <c r="B4" s="64" t="s">
        <v>61</v>
      </c>
      <c r="C4" s="64" t="s">
        <v>44</v>
      </c>
    </row>
    <row r="5" ht="20" customHeight="1" spans="1:3">
      <c r="A5" s="65" t="s">
        <v>1247</v>
      </c>
      <c r="B5" s="10">
        <f>SUM(B6:B10)</f>
        <v>11000</v>
      </c>
      <c r="C5" s="10">
        <v>40011</v>
      </c>
    </row>
    <row r="6" ht="20" customHeight="1" spans="1:3">
      <c r="A6" s="89" t="s">
        <v>1574</v>
      </c>
      <c r="B6" s="8"/>
      <c r="C6" s="8"/>
    </row>
    <row r="7" ht="20" customHeight="1" spans="1:3">
      <c r="A7" s="89" t="s">
        <v>1575</v>
      </c>
      <c r="B7" s="8"/>
      <c r="C7" s="8"/>
    </row>
    <row r="8" ht="20" customHeight="1" spans="1:3">
      <c r="A8" s="89" t="s">
        <v>1576</v>
      </c>
      <c r="B8" s="8">
        <v>11000</v>
      </c>
      <c r="C8" s="8"/>
    </row>
    <row r="9" ht="20" customHeight="1" spans="1:3">
      <c r="A9" s="89" t="s">
        <v>1577</v>
      </c>
      <c r="B9" s="8"/>
      <c r="C9" s="8"/>
    </row>
    <row r="10" ht="20" customHeight="1" spans="1:3">
      <c r="A10" s="89" t="s">
        <v>1578</v>
      </c>
      <c r="B10" s="8"/>
      <c r="C10" s="8">
        <v>40011</v>
      </c>
    </row>
    <row r="11" ht="20" customHeight="1" spans="1:3">
      <c r="A11" s="90" t="s">
        <v>46</v>
      </c>
      <c r="B11" s="8"/>
      <c r="C11" s="8">
        <v>7</v>
      </c>
    </row>
    <row r="12" ht="20" customHeight="1" spans="1:3">
      <c r="A12" s="90" t="s">
        <v>1579</v>
      </c>
      <c r="B12" s="8"/>
      <c r="C12" s="8">
        <v>18</v>
      </c>
    </row>
    <row r="13" ht="20" customHeight="1" spans="1:3">
      <c r="A13" s="91" t="s">
        <v>58</v>
      </c>
      <c r="B13" s="10">
        <f>B5+B11+B12</f>
        <v>11000</v>
      </c>
      <c r="C13" s="10">
        <f>C5+C11+C12</f>
        <v>40036</v>
      </c>
    </row>
  </sheetData>
  <mergeCells count="1">
    <mergeCell ref="A2:C2"/>
  </mergeCells>
  <printOptions horizontalCentered="1"/>
  <pageMargins left="0.708661417322835" right="0.708661417322835" top="0.748031496062992" bottom="0.748031496062992" header="0.31496062992126" footer="0.31496062992126"/>
  <pageSetup paperSize="9" firstPageNumber="62" orientation="portrait" useFirstPageNumber="1"/>
  <headerFooter>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3"/>
  <sheetViews>
    <sheetView topLeftCell="A2" workbookViewId="0">
      <selection activeCell="E54" sqref="E54"/>
    </sheetView>
  </sheetViews>
  <sheetFormatPr defaultColWidth="9" defaultRowHeight="13.5" outlineLevelCol="2"/>
  <cols>
    <col min="1" max="1" width="38.875" style="77" customWidth="1"/>
    <col min="2" max="2" width="15" style="78" customWidth="1"/>
    <col min="3" max="3" width="13" style="78" customWidth="1"/>
    <col min="4" max="16384" width="9" style="77"/>
  </cols>
  <sheetData>
    <row r="1" spans="1:1">
      <c r="A1" s="77" t="s">
        <v>1580</v>
      </c>
    </row>
    <row r="2" ht="40" customHeight="1" spans="1:3">
      <c r="A2" s="79" t="s">
        <v>1581</v>
      </c>
      <c r="B2" s="80"/>
      <c r="C2" s="80"/>
    </row>
    <row r="3" ht="20" customHeight="1" spans="3:3">
      <c r="C3" s="81" t="s">
        <v>42</v>
      </c>
    </row>
    <row r="4" ht="20" customHeight="1" spans="1:3">
      <c r="A4" s="31" t="s">
        <v>43</v>
      </c>
      <c r="B4" s="82" t="s">
        <v>61</v>
      </c>
      <c r="C4" s="82" t="s">
        <v>44</v>
      </c>
    </row>
    <row r="5" ht="20" customHeight="1" spans="1:3">
      <c r="A5" s="83" t="s">
        <v>1582</v>
      </c>
      <c r="B5" s="84">
        <v>11000</v>
      </c>
      <c r="C5" s="84">
        <f>C6+C38+C43+C49+C53</f>
        <v>40011</v>
      </c>
    </row>
    <row r="6" ht="20" customHeight="1" spans="1:3">
      <c r="A6" s="85" t="s">
        <v>1583</v>
      </c>
      <c r="B6" s="84">
        <f>SUM(B7:B37)</f>
        <v>0</v>
      </c>
      <c r="C6" s="84">
        <f>SUM(C7:C37)</f>
        <v>0</v>
      </c>
    </row>
    <row r="7" ht="20" customHeight="1" spans="1:3">
      <c r="A7" s="86" t="s">
        <v>1584</v>
      </c>
      <c r="B7" s="84">
        <v>0</v>
      </c>
      <c r="C7" s="87">
        <v>0</v>
      </c>
    </row>
    <row r="8" ht="20" customHeight="1" spans="1:3">
      <c r="A8" s="86" t="s">
        <v>1585</v>
      </c>
      <c r="B8" s="84">
        <v>0</v>
      </c>
      <c r="C8" s="84">
        <v>0</v>
      </c>
    </row>
    <row r="9" ht="20" customHeight="1" spans="1:3">
      <c r="A9" s="86" t="s">
        <v>1586</v>
      </c>
      <c r="B9" s="84">
        <v>0</v>
      </c>
      <c r="C9" s="88">
        <v>0</v>
      </c>
    </row>
    <row r="10" ht="20" customHeight="1" spans="1:3">
      <c r="A10" s="86" t="s">
        <v>1587</v>
      </c>
      <c r="B10" s="84">
        <v>0</v>
      </c>
      <c r="C10" s="84">
        <v>0</v>
      </c>
    </row>
    <row r="11" ht="20" customHeight="1" spans="1:3">
      <c r="A11" s="86" t="s">
        <v>1588</v>
      </c>
      <c r="B11" s="84">
        <v>0</v>
      </c>
      <c r="C11" s="84">
        <v>0</v>
      </c>
    </row>
    <row r="12" ht="20" customHeight="1" spans="1:3">
      <c r="A12" s="86" t="s">
        <v>1589</v>
      </c>
      <c r="B12" s="84">
        <v>0</v>
      </c>
      <c r="C12" s="84">
        <v>0</v>
      </c>
    </row>
    <row r="13" ht="20" customHeight="1" spans="1:3">
      <c r="A13" s="86" t="s">
        <v>1590</v>
      </c>
      <c r="B13" s="84">
        <v>0</v>
      </c>
      <c r="C13" s="84">
        <v>0</v>
      </c>
    </row>
    <row r="14" ht="20" customHeight="1" spans="1:3">
      <c r="A14" s="86" t="s">
        <v>1591</v>
      </c>
      <c r="B14" s="84">
        <v>0</v>
      </c>
      <c r="C14" s="84">
        <v>0</v>
      </c>
    </row>
    <row r="15" ht="20" customHeight="1" spans="1:3">
      <c r="A15" s="86" t="s">
        <v>1592</v>
      </c>
      <c r="B15" s="84">
        <v>0</v>
      </c>
      <c r="C15" s="84">
        <v>0</v>
      </c>
    </row>
    <row r="16" ht="20" customHeight="1" spans="1:3">
      <c r="A16" s="86" t="s">
        <v>1593</v>
      </c>
      <c r="B16" s="84">
        <v>0</v>
      </c>
      <c r="C16" s="84">
        <v>0</v>
      </c>
    </row>
    <row r="17" ht="20" customHeight="1" spans="1:3">
      <c r="A17" s="86" t="s">
        <v>1594</v>
      </c>
      <c r="B17" s="84">
        <v>0</v>
      </c>
      <c r="C17" s="84">
        <v>0</v>
      </c>
    </row>
    <row r="18" ht="20" customHeight="1" spans="1:3">
      <c r="A18" s="86" t="s">
        <v>1595</v>
      </c>
      <c r="B18" s="84">
        <v>0</v>
      </c>
      <c r="C18" s="84">
        <v>0</v>
      </c>
    </row>
    <row r="19" ht="20" customHeight="1" spans="1:3">
      <c r="A19" s="86" t="s">
        <v>1596</v>
      </c>
      <c r="B19" s="84">
        <v>0</v>
      </c>
      <c r="C19" s="84">
        <v>0</v>
      </c>
    </row>
    <row r="20" ht="20" customHeight="1" spans="1:3">
      <c r="A20" s="86" t="s">
        <v>1597</v>
      </c>
      <c r="B20" s="84">
        <v>0</v>
      </c>
      <c r="C20" s="84">
        <v>0</v>
      </c>
    </row>
    <row r="21" ht="20" customHeight="1" spans="1:3">
      <c r="A21" s="86" t="s">
        <v>1598</v>
      </c>
      <c r="B21" s="84">
        <v>0</v>
      </c>
      <c r="C21" s="84">
        <v>0</v>
      </c>
    </row>
    <row r="22" ht="20" customHeight="1" spans="1:3">
      <c r="A22" s="86" t="s">
        <v>1599</v>
      </c>
      <c r="B22" s="84">
        <v>0</v>
      </c>
      <c r="C22" s="84">
        <v>0</v>
      </c>
    </row>
    <row r="23" ht="20" customHeight="1" spans="1:3">
      <c r="A23" s="86" t="s">
        <v>1600</v>
      </c>
      <c r="B23" s="84">
        <v>0</v>
      </c>
      <c r="C23" s="84">
        <v>0</v>
      </c>
    </row>
    <row r="24" ht="20" customHeight="1" spans="1:3">
      <c r="A24" s="86" t="s">
        <v>1601</v>
      </c>
      <c r="B24" s="84">
        <v>0</v>
      </c>
      <c r="C24" s="84">
        <v>0</v>
      </c>
    </row>
    <row r="25" ht="20" customHeight="1" spans="1:3">
      <c r="A25" s="86" t="s">
        <v>1602</v>
      </c>
      <c r="B25" s="84">
        <v>0</v>
      </c>
      <c r="C25" s="84">
        <v>0</v>
      </c>
    </row>
    <row r="26" ht="20" customHeight="1" spans="1:3">
      <c r="A26" s="86" t="s">
        <v>1603</v>
      </c>
      <c r="B26" s="84">
        <v>0</v>
      </c>
      <c r="C26" s="84">
        <v>0</v>
      </c>
    </row>
    <row r="27" ht="20" customHeight="1" spans="1:3">
      <c r="A27" s="86" t="s">
        <v>1604</v>
      </c>
      <c r="B27" s="84">
        <v>0</v>
      </c>
      <c r="C27" s="84">
        <v>0</v>
      </c>
    </row>
    <row r="28" ht="20" customHeight="1" spans="1:3">
      <c r="A28" s="86" t="s">
        <v>1605</v>
      </c>
      <c r="B28" s="84">
        <v>0</v>
      </c>
      <c r="C28" s="84">
        <v>0</v>
      </c>
    </row>
    <row r="29" ht="20" customHeight="1" spans="1:3">
      <c r="A29" s="86" t="s">
        <v>1606</v>
      </c>
      <c r="B29" s="84">
        <v>0</v>
      </c>
      <c r="C29" s="84">
        <v>0</v>
      </c>
    </row>
    <row r="30" ht="20" customHeight="1" spans="1:3">
      <c r="A30" s="86" t="s">
        <v>1607</v>
      </c>
      <c r="B30" s="84">
        <v>0</v>
      </c>
      <c r="C30" s="84">
        <v>0</v>
      </c>
    </row>
    <row r="31" ht="20" customHeight="1" spans="1:3">
      <c r="A31" s="86" t="s">
        <v>1608</v>
      </c>
      <c r="B31" s="84">
        <v>0</v>
      </c>
      <c r="C31" s="84">
        <v>0</v>
      </c>
    </row>
    <row r="32" ht="20" customHeight="1" spans="1:3">
      <c r="A32" s="86" t="s">
        <v>1609</v>
      </c>
      <c r="B32" s="84">
        <v>0</v>
      </c>
      <c r="C32" s="84">
        <v>0</v>
      </c>
    </row>
    <row r="33" ht="20" customHeight="1" spans="1:3">
      <c r="A33" s="86" t="s">
        <v>1610</v>
      </c>
      <c r="B33" s="84">
        <v>0</v>
      </c>
      <c r="C33" s="84">
        <v>0</v>
      </c>
    </row>
    <row r="34" ht="20" customHeight="1" spans="1:3">
      <c r="A34" s="86" t="s">
        <v>1611</v>
      </c>
      <c r="B34" s="84">
        <v>0</v>
      </c>
      <c r="C34" s="84">
        <v>0</v>
      </c>
    </row>
    <row r="35" ht="20" customHeight="1" spans="1:3">
      <c r="A35" s="86" t="s">
        <v>1612</v>
      </c>
      <c r="B35" s="84">
        <v>0</v>
      </c>
      <c r="C35" s="84">
        <v>0</v>
      </c>
    </row>
    <row r="36" ht="20" customHeight="1" spans="1:3">
      <c r="A36" s="86" t="s">
        <v>1613</v>
      </c>
      <c r="B36" s="84">
        <v>0</v>
      </c>
      <c r="C36" s="84">
        <v>0</v>
      </c>
    </row>
    <row r="37" ht="20" customHeight="1" spans="1:3">
      <c r="A37" s="86" t="s">
        <v>1614</v>
      </c>
      <c r="B37" s="84">
        <v>0</v>
      </c>
      <c r="C37" s="84">
        <v>0</v>
      </c>
    </row>
    <row r="38" ht="20" customHeight="1" spans="1:3">
      <c r="A38" s="85" t="s">
        <v>1615</v>
      </c>
      <c r="B38" s="84">
        <f>SUM(B39:B42)</f>
        <v>0</v>
      </c>
      <c r="C38" s="84">
        <f>SUM(C39:C42)</f>
        <v>0</v>
      </c>
    </row>
    <row r="39" ht="20" customHeight="1" spans="1:3">
      <c r="A39" s="86" t="s">
        <v>1616</v>
      </c>
      <c r="B39" s="84">
        <v>0</v>
      </c>
      <c r="C39" s="84">
        <v>0</v>
      </c>
    </row>
    <row r="40" ht="20" customHeight="1" spans="1:3">
      <c r="A40" s="86" t="s">
        <v>1617</v>
      </c>
      <c r="B40" s="84">
        <v>0</v>
      </c>
      <c r="C40" s="84">
        <v>0</v>
      </c>
    </row>
    <row r="41" ht="20" customHeight="1" spans="1:3">
      <c r="A41" s="86" t="s">
        <v>1618</v>
      </c>
      <c r="B41" s="84">
        <v>0</v>
      </c>
      <c r="C41" s="84">
        <v>0</v>
      </c>
    </row>
    <row r="42" ht="20" customHeight="1" spans="1:3">
      <c r="A42" s="86" t="s">
        <v>1619</v>
      </c>
      <c r="B42" s="84">
        <v>0</v>
      </c>
      <c r="C42" s="84">
        <v>0</v>
      </c>
    </row>
    <row r="43" ht="20" customHeight="1" spans="1:3">
      <c r="A43" s="85" t="s">
        <v>1620</v>
      </c>
      <c r="B43" s="84">
        <f>SUM(B44:B48)</f>
        <v>11000</v>
      </c>
      <c r="C43" s="84">
        <f>SUM(C44:C48)</f>
        <v>0</v>
      </c>
    </row>
    <row r="44" ht="20" customHeight="1" spans="1:3">
      <c r="A44" s="86" t="s">
        <v>1621</v>
      </c>
      <c r="B44" s="84">
        <v>0</v>
      </c>
      <c r="C44" s="84">
        <v>0</v>
      </c>
    </row>
    <row r="45" ht="20" customHeight="1" spans="1:3">
      <c r="A45" s="86" t="s">
        <v>1622</v>
      </c>
      <c r="B45" s="84">
        <v>0</v>
      </c>
      <c r="C45" s="84">
        <v>0</v>
      </c>
    </row>
    <row r="46" ht="20" customHeight="1" spans="1:3">
      <c r="A46" s="86" t="s">
        <v>1623</v>
      </c>
      <c r="B46" s="84">
        <v>0</v>
      </c>
      <c r="C46" s="84">
        <v>0</v>
      </c>
    </row>
    <row r="47" ht="20" customHeight="1" spans="1:3">
      <c r="A47" s="86" t="s">
        <v>1624</v>
      </c>
      <c r="B47" s="84">
        <v>0</v>
      </c>
      <c r="C47" s="84">
        <v>0</v>
      </c>
    </row>
    <row r="48" ht="20" customHeight="1" spans="1:3">
      <c r="A48" s="86" t="s">
        <v>1625</v>
      </c>
      <c r="B48" s="84">
        <v>11000</v>
      </c>
      <c r="C48" s="84">
        <v>0</v>
      </c>
    </row>
    <row r="49" ht="20" customHeight="1" spans="1:3">
      <c r="A49" s="85" t="s">
        <v>1626</v>
      </c>
      <c r="B49" s="84">
        <f>SUM(B50:B52)</f>
        <v>0</v>
      </c>
      <c r="C49" s="84">
        <f>SUM(C50:C52)</f>
        <v>0</v>
      </c>
    </row>
    <row r="50" ht="20" customHeight="1" spans="1:3">
      <c r="A50" s="86" t="s">
        <v>1627</v>
      </c>
      <c r="B50" s="84">
        <v>0</v>
      </c>
      <c r="C50" s="84">
        <v>0</v>
      </c>
    </row>
    <row r="51" ht="20" customHeight="1" spans="1:3">
      <c r="A51" s="86" t="s">
        <v>1628</v>
      </c>
      <c r="B51" s="84">
        <v>0</v>
      </c>
      <c r="C51" s="84">
        <v>0</v>
      </c>
    </row>
    <row r="52" ht="20" customHeight="1" spans="1:3">
      <c r="A52" s="86" t="s">
        <v>1629</v>
      </c>
      <c r="B52" s="84">
        <v>0</v>
      </c>
      <c r="C52" s="84">
        <v>0</v>
      </c>
    </row>
    <row r="53" ht="20" customHeight="1" spans="1:3">
      <c r="A53" s="85" t="s">
        <v>1630</v>
      </c>
      <c r="B53" s="84">
        <v>0</v>
      </c>
      <c r="C53" s="84">
        <v>40011</v>
      </c>
    </row>
  </sheetData>
  <mergeCells count="1">
    <mergeCell ref="A2:C2"/>
  </mergeCells>
  <printOptions horizontalCentered="1"/>
  <pageMargins left="0.708661417322835" right="0.708661417322835" top="0.748031496062992" bottom="0.748031496062992" header="0.31496062992126" footer="0.31496062992126"/>
  <pageSetup paperSize="9" firstPageNumber="62" orientation="portrait" useFirstPageNumber="1"/>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8"/>
  <sheetViews>
    <sheetView workbookViewId="0">
      <selection activeCell="E7" sqref="E7"/>
    </sheetView>
  </sheetViews>
  <sheetFormatPr defaultColWidth="9" defaultRowHeight="13.5" outlineLevelCol="1"/>
  <cols>
    <col min="1" max="2" width="44.25" customWidth="1"/>
    <col min="3" max="3" width="9.625" customWidth="1"/>
  </cols>
  <sheetData>
    <row r="1" ht="36" customHeight="1" spans="1:2">
      <c r="A1" s="173" t="s">
        <v>6</v>
      </c>
      <c r="B1" s="173"/>
    </row>
    <row r="2" ht="20" customHeight="1" spans="1:2">
      <c r="A2" s="174" t="s">
        <v>7</v>
      </c>
      <c r="B2" s="175" t="s">
        <v>8</v>
      </c>
    </row>
    <row r="3" ht="20" customHeight="1" spans="1:2">
      <c r="A3" s="6" t="s">
        <v>9</v>
      </c>
      <c r="B3" s="176" t="s">
        <v>10</v>
      </c>
    </row>
    <row r="4" ht="20" customHeight="1" spans="1:2">
      <c r="A4" s="6" t="s">
        <v>11</v>
      </c>
      <c r="B4" s="176" t="s">
        <v>12</v>
      </c>
    </row>
    <row r="5" ht="20" customHeight="1" spans="1:2">
      <c r="A5" s="6" t="s">
        <v>13</v>
      </c>
      <c r="B5" s="176" t="s">
        <v>14</v>
      </c>
    </row>
    <row r="6" ht="20" customHeight="1" spans="1:2">
      <c r="A6" s="6" t="s">
        <v>15</v>
      </c>
      <c r="B6" s="176" t="s">
        <v>16</v>
      </c>
    </row>
    <row r="7" ht="20" customHeight="1" spans="1:2">
      <c r="A7" s="6" t="s">
        <v>17</v>
      </c>
      <c r="B7" s="6" t="s">
        <v>18</v>
      </c>
    </row>
    <row r="8" ht="20" customHeight="1" spans="1:2">
      <c r="A8" s="6" t="s">
        <v>19</v>
      </c>
      <c r="B8" s="6" t="s">
        <v>20</v>
      </c>
    </row>
    <row r="9" ht="20" customHeight="1" spans="1:2">
      <c r="A9" s="6" t="s">
        <v>21</v>
      </c>
      <c r="B9" s="177" t="s">
        <v>22</v>
      </c>
    </row>
    <row r="10" ht="20" customHeight="1" spans="1:2">
      <c r="A10" s="6" t="s">
        <v>23</v>
      </c>
      <c r="B10" s="176" t="s">
        <v>24</v>
      </c>
    </row>
    <row r="11" ht="20" customHeight="1" spans="1:2">
      <c r="A11" s="174" t="s">
        <v>25</v>
      </c>
      <c r="B11" s="176" t="s">
        <v>26</v>
      </c>
    </row>
    <row r="12" ht="20" customHeight="1" spans="1:2">
      <c r="A12" s="6" t="s">
        <v>27</v>
      </c>
      <c r="B12" s="176" t="s">
        <v>28</v>
      </c>
    </row>
    <row r="13" ht="20" customHeight="1" spans="1:2">
      <c r="A13" s="6" t="s">
        <v>29</v>
      </c>
      <c r="B13" s="176" t="s">
        <v>30</v>
      </c>
    </row>
    <row r="14" ht="20" customHeight="1" spans="1:2">
      <c r="A14" s="6" t="s">
        <v>31</v>
      </c>
      <c r="B14" s="177" t="s">
        <v>32</v>
      </c>
    </row>
    <row r="15" ht="20" customHeight="1" spans="1:2">
      <c r="A15" s="6" t="s">
        <v>33</v>
      </c>
      <c r="B15" s="176" t="s">
        <v>34</v>
      </c>
    </row>
    <row r="16" ht="20" customHeight="1" spans="1:2">
      <c r="A16" s="6" t="s">
        <v>35</v>
      </c>
      <c r="B16" s="176" t="s">
        <v>36</v>
      </c>
    </row>
    <row r="17" ht="20" customHeight="1" spans="1:2">
      <c r="A17" s="6" t="s">
        <v>37</v>
      </c>
      <c r="B17" s="176" t="s">
        <v>38</v>
      </c>
    </row>
    <row r="18" ht="20" customHeight="1" spans="1:2">
      <c r="A18" s="6" t="s">
        <v>39</v>
      </c>
      <c r="B18" s="101"/>
    </row>
  </sheetData>
  <mergeCells count="1">
    <mergeCell ref="A1:B1"/>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workbookViewId="0">
      <selection activeCell="G10" sqref="G10"/>
    </sheetView>
  </sheetViews>
  <sheetFormatPr defaultColWidth="9" defaultRowHeight="13.5" outlineLevelCol="2"/>
  <cols>
    <col min="1" max="1" width="39.125" customWidth="1"/>
    <col min="2" max="2" width="14.5" customWidth="1"/>
    <col min="3" max="3" width="14" customWidth="1"/>
  </cols>
  <sheetData>
    <row r="1" spans="1:1">
      <c r="A1" t="s">
        <v>1631</v>
      </c>
    </row>
    <row r="2" ht="40" customHeight="1" spans="1:3">
      <c r="A2" s="1" t="s">
        <v>1632</v>
      </c>
      <c r="B2" s="1"/>
      <c r="C2" s="1"/>
    </row>
    <row r="3" ht="20" customHeight="1" spans="2:3">
      <c r="B3" s="63"/>
      <c r="C3" s="63" t="s">
        <v>42</v>
      </c>
    </row>
    <row r="4" ht="20" customHeight="1" spans="1:3">
      <c r="A4" s="31" t="s">
        <v>43</v>
      </c>
      <c r="B4" s="64" t="s">
        <v>61</v>
      </c>
      <c r="C4" s="64" t="s">
        <v>44</v>
      </c>
    </row>
    <row r="5" ht="20" customHeight="1" spans="1:3">
      <c r="A5" s="65" t="s">
        <v>1330</v>
      </c>
      <c r="B5" s="10">
        <v>0</v>
      </c>
      <c r="C5" s="10">
        <v>11</v>
      </c>
    </row>
    <row r="6" ht="20" customHeight="1" spans="1:3">
      <c r="A6" s="75" t="s">
        <v>1331</v>
      </c>
      <c r="B6" s="74"/>
      <c r="C6" s="74"/>
    </row>
    <row r="7" ht="20" customHeight="1" spans="1:3">
      <c r="A7" s="75" t="s">
        <v>1332</v>
      </c>
      <c r="B7" s="74">
        <v>11000</v>
      </c>
      <c r="C7" s="74">
        <v>40011</v>
      </c>
    </row>
    <row r="8" ht="20" customHeight="1" spans="1:3">
      <c r="A8" s="75" t="s">
        <v>1633</v>
      </c>
      <c r="B8" s="74"/>
      <c r="C8" s="74">
        <v>14</v>
      </c>
    </row>
    <row r="9" ht="20" customHeight="1" spans="1:3">
      <c r="A9" s="76" t="s">
        <v>58</v>
      </c>
      <c r="B9" s="5">
        <f>B5+B6+B7+B8</f>
        <v>11000</v>
      </c>
      <c r="C9" s="5">
        <f>C5+C6+C7+C8</f>
        <v>40036</v>
      </c>
    </row>
  </sheetData>
  <mergeCells count="1">
    <mergeCell ref="A2:C2"/>
  </mergeCells>
  <printOptions horizontalCentered="1"/>
  <pageMargins left="0.708661417322835" right="0.708661417322835" top="0.748031496062992" bottom="0.748031496062992" header="0.31496062992126" footer="0.31496062992126"/>
  <pageSetup paperSize="9" firstPageNumber="63" orientation="portrait" useFirstPageNumber="1"/>
  <headerFooter>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workbookViewId="0">
      <selection activeCell="G13" sqref="G13"/>
    </sheetView>
  </sheetViews>
  <sheetFormatPr defaultColWidth="9" defaultRowHeight="13.5" outlineLevelCol="2"/>
  <cols>
    <col min="1" max="1" width="38.5" customWidth="1"/>
    <col min="2" max="3" width="12.125" customWidth="1"/>
  </cols>
  <sheetData>
    <row r="1" spans="1:1">
      <c r="A1" t="s">
        <v>1634</v>
      </c>
    </row>
    <row r="2" ht="40" customHeight="1" spans="1:3">
      <c r="A2" s="1" t="s">
        <v>1635</v>
      </c>
      <c r="B2" s="1"/>
      <c r="C2" s="1"/>
    </row>
    <row r="3" ht="20" customHeight="1" spans="2:3">
      <c r="B3" s="63"/>
      <c r="C3" s="63" t="s">
        <v>42</v>
      </c>
    </row>
    <row r="4" ht="20" customHeight="1" spans="1:3">
      <c r="A4" s="31" t="s">
        <v>43</v>
      </c>
      <c r="B4" s="64" t="s">
        <v>61</v>
      </c>
      <c r="C4" s="64" t="s">
        <v>44</v>
      </c>
    </row>
    <row r="5" ht="20" customHeight="1" spans="1:3">
      <c r="A5" s="65" t="s">
        <v>1330</v>
      </c>
      <c r="B5" s="10">
        <f>B6+B9</f>
        <v>0</v>
      </c>
      <c r="C5" s="10">
        <v>11</v>
      </c>
    </row>
    <row r="6" ht="20" customHeight="1" spans="1:3">
      <c r="A6" s="66" t="s">
        <v>494</v>
      </c>
      <c r="B6" s="64"/>
      <c r="C6" s="64"/>
    </row>
    <row r="7" ht="20" customHeight="1" spans="1:3">
      <c r="A7" s="66" t="s">
        <v>514</v>
      </c>
      <c r="B7" s="64"/>
      <c r="C7" s="64"/>
    </row>
    <row r="8" ht="20" customHeight="1" spans="1:3">
      <c r="A8" s="67" t="s">
        <v>1636</v>
      </c>
      <c r="B8" s="64"/>
      <c r="C8" s="64"/>
    </row>
    <row r="9" ht="20" customHeight="1" spans="1:3">
      <c r="A9" s="66" t="s">
        <v>1637</v>
      </c>
      <c r="B9" s="64"/>
      <c r="C9" s="68" t="s">
        <v>1638</v>
      </c>
    </row>
    <row r="10" ht="20" customHeight="1" spans="1:3">
      <c r="A10" s="66" t="s">
        <v>1639</v>
      </c>
      <c r="B10" s="64"/>
      <c r="C10" s="68" t="s">
        <v>1638</v>
      </c>
    </row>
    <row r="11" ht="20" customHeight="1" spans="1:3">
      <c r="A11" s="67" t="s">
        <v>1640</v>
      </c>
      <c r="B11" s="64"/>
      <c r="C11" s="68"/>
    </row>
    <row r="12" ht="20" customHeight="1" spans="1:3">
      <c r="A12" s="67" t="s">
        <v>1641</v>
      </c>
      <c r="B12" s="64"/>
      <c r="C12" s="68"/>
    </row>
    <row r="13" ht="20" customHeight="1" spans="1:3">
      <c r="A13" s="67" t="s">
        <v>1642</v>
      </c>
      <c r="B13" s="64"/>
      <c r="C13" s="68"/>
    </row>
    <row r="14" ht="20" customHeight="1" spans="1:3">
      <c r="A14" s="67" t="s">
        <v>1643</v>
      </c>
      <c r="B14" s="64"/>
      <c r="C14" s="68"/>
    </row>
    <row r="15" ht="20" customHeight="1" spans="1:3">
      <c r="A15" s="67" t="s">
        <v>1644</v>
      </c>
      <c r="B15" s="64"/>
      <c r="C15" s="68" t="s">
        <v>1638</v>
      </c>
    </row>
    <row r="16" ht="20" customHeight="1" spans="1:3">
      <c r="A16" s="69" t="s">
        <v>1645</v>
      </c>
      <c r="B16" s="64"/>
      <c r="C16" s="64"/>
    </row>
    <row r="17" ht="20" customHeight="1" spans="1:3">
      <c r="A17" s="69" t="s">
        <v>1646</v>
      </c>
      <c r="B17" s="64"/>
      <c r="C17" s="64"/>
    </row>
    <row r="18" ht="20" customHeight="1" spans="1:3">
      <c r="A18" s="69" t="s">
        <v>1647</v>
      </c>
      <c r="B18" s="64"/>
      <c r="C18" s="64"/>
    </row>
    <row r="19" ht="20" customHeight="1" spans="1:3">
      <c r="A19" s="69" t="s">
        <v>1648</v>
      </c>
      <c r="B19" s="64"/>
      <c r="C19" s="64"/>
    </row>
    <row r="20" ht="20" customHeight="1" spans="1:3">
      <c r="A20" s="70" t="s">
        <v>1649</v>
      </c>
      <c r="B20" s="64"/>
      <c r="C20" s="64"/>
    </row>
    <row r="21" ht="20" customHeight="1" spans="1:3">
      <c r="A21" s="69" t="s">
        <v>1650</v>
      </c>
      <c r="B21" s="64"/>
      <c r="C21" s="64"/>
    </row>
    <row r="22" ht="20" customHeight="1" spans="1:3">
      <c r="A22" s="71" t="s">
        <v>1651</v>
      </c>
      <c r="B22" s="64"/>
      <c r="C22" s="64"/>
    </row>
    <row r="23" ht="20" customHeight="1" spans="1:3">
      <c r="A23" s="71" t="s">
        <v>1652</v>
      </c>
      <c r="B23" s="64"/>
      <c r="C23" s="64"/>
    </row>
    <row r="24" ht="20" customHeight="1" spans="1:3">
      <c r="A24" s="71" t="s">
        <v>1653</v>
      </c>
      <c r="B24" s="64"/>
      <c r="C24" s="64"/>
    </row>
    <row r="25" ht="20" customHeight="1" spans="1:3">
      <c r="A25" s="71" t="s">
        <v>1654</v>
      </c>
      <c r="B25" s="64"/>
      <c r="C25" s="64"/>
    </row>
    <row r="26" ht="20" customHeight="1" spans="1:3">
      <c r="A26" s="71" t="s">
        <v>1655</v>
      </c>
      <c r="B26" s="64"/>
      <c r="C26" s="64"/>
    </row>
    <row r="27" ht="20" customHeight="1" spans="1:3">
      <c r="A27" s="71" t="s">
        <v>1656</v>
      </c>
      <c r="B27" s="64"/>
      <c r="C27" s="64"/>
    </row>
    <row r="28" ht="20" customHeight="1" spans="1:3">
      <c r="A28" s="71" t="s">
        <v>1657</v>
      </c>
      <c r="B28" s="64"/>
      <c r="C28" s="64"/>
    </row>
    <row r="29" ht="20" customHeight="1" spans="1:3">
      <c r="A29" s="72" t="s">
        <v>1658</v>
      </c>
      <c r="B29" s="64"/>
      <c r="C29" s="64"/>
    </row>
    <row r="30" ht="20" customHeight="1" spans="1:3">
      <c r="A30" s="71" t="s">
        <v>1659</v>
      </c>
      <c r="B30" s="64"/>
      <c r="C30" s="64"/>
    </row>
    <row r="31" ht="20" customHeight="1" spans="1:3">
      <c r="A31" s="72" t="s">
        <v>1660</v>
      </c>
      <c r="B31" s="64"/>
      <c r="C31" s="64"/>
    </row>
    <row r="32" ht="20" customHeight="1" spans="1:3">
      <c r="A32" s="69" t="s">
        <v>1661</v>
      </c>
      <c r="B32" s="64"/>
      <c r="C32" s="64"/>
    </row>
    <row r="33" ht="20" customHeight="1" spans="1:3">
      <c r="A33" s="67" t="s">
        <v>1662</v>
      </c>
      <c r="B33" s="64"/>
      <c r="C33" s="64"/>
    </row>
    <row r="34" ht="20" customHeight="1" spans="1:3">
      <c r="A34" s="67" t="s">
        <v>1663</v>
      </c>
      <c r="B34" s="64"/>
      <c r="C34" s="64"/>
    </row>
    <row r="35" ht="20" customHeight="1" spans="1:3">
      <c r="A35" s="66" t="s">
        <v>1664</v>
      </c>
      <c r="B35" s="64"/>
      <c r="C35" s="64"/>
    </row>
    <row r="36" ht="20" customHeight="1" spans="1:3">
      <c r="A36" s="73" t="s">
        <v>1665</v>
      </c>
      <c r="B36" s="74"/>
      <c r="C36" s="74"/>
    </row>
  </sheetData>
  <mergeCells count="1">
    <mergeCell ref="A2:C2"/>
  </mergeCells>
  <printOptions horizontalCentered="1"/>
  <pageMargins left="0.708661417322835" right="0.708661417322835" top="0.748031496062992" bottom="0.748031496062992" header="0.31496062992126" footer="0.31496062992126"/>
  <pageSetup paperSize="9" firstPageNumber="63" orientation="portrait" useFirstPageNumber="1"/>
  <headerFooter>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E18" sqref="E18"/>
    </sheetView>
  </sheetViews>
  <sheetFormatPr defaultColWidth="9" defaultRowHeight="13.5" outlineLevelCol="1"/>
  <cols>
    <col min="1" max="1" width="44.25" customWidth="1"/>
    <col min="2" max="2" width="31.125" customWidth="1"/>
  </cols>
  <sheetData>
    <row r="1" customFormat="1" spans="1:1">
      <c r="A1" t="s">
        <v>1666</v>
      </c>
    </row>
    <row r="2" ht="40" customHeight="1" spans="1:2">
      <c r="A2" s="57" t="s">
        <v>1667</v>
      </c>
      <c r="B2" s="57"/>
    </row>
    <row r="3" ht="20" customHeight="1" spans="1:2">
      <c r="A3" s="49"/>
      <c r="B3" s="48" t="s">
        <v>42</v>
      </c>
    </row>
    <row r="4" ht="20" customHeight="1" spans="1:2">
      <c r="A4" s="58" t="s">
        <v>1550</v>
      </c>
      <c r="B4" s="51" t="s">
        <v>1256</v>
      </c>
    </row>
    <row r="5" ht="20" customHeight="1" spans="1:2">
      <c r="A5" s="52" t="s">
        <v>1237</v>
      </c>
      <c r="B5" s="53"/>
    </row>
    <row r="6" ht="20" customHeight="1" spans="1:2">
      <c r="A6" s="50" t="s">
        <v>1170</v>
      </c>
      <c r="B6" s="53">
        <v>0</v>
      </c>
    </row>
    <row r="7" ht="49" customHeight="1" spans="1:2">
      <c r="A7" s="59" t="s">
        <v>1565</v>
      </c>
      <c r="B7" s="60"/>
    </row>
    <row r="8" ht="14.25" spans="1:2">
      <c r="A8" s="61"/>
      <c r="B8" s="62"/>
    </row>
    <row r="9" ht="14.25" spans="1:2">
      <c r="A9" s="61"/>
      <c r="B9" s="62"/>
    </row>
    <row r="10" ht="14.25" spans="1:2">
      <c r="A10" s="61"/>
      <c r="B10" s="62"/>
    </row>
  </sheetData>
  <mergeCells count="2">
    <mergeCell ref="A2:B2"/>
    <mergeCell ref="A7:B7"/>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7"/>
  <sheetViews>
    <sheetView workbookViewId="0">
      <selection activeCell="A2" sqref="A2:B2"/>
    </sheetView>
  </sheetViews>
  <sheetFormatPr defaultColWidth="6.75" defaultRowHeight="13.5" outlineLevelRow="6"/>
  <cols>
    <col min="1" max="1" width="34.75" customWidth="1"/>
    <col min="2" max="2" width="43.5" customWidth="1"/>
    <col min="3" max="5" width="9" customWidth="1"/>
  </cols>
  <sheetData>
    <row r="1" customFormat="1" spans="1:1">
      <c r="A1" t="s">
        <v>1668</v>
      </c>
    </row>
    <row r="2" ht="40" customHeight="1" spans="1:247">
      <c r="A2" s="45" t="s">
        <v>1669</v>
      </c>
      <c r="B2" s="45"/>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row>
    <row r="3" ht="20" customHeight="1" spans="1:247">
      <c r="A3" s="47"/>
      <c r="B3" s="48" t="s">
        <v>42</v>
      </c>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row>
    <row r="4" ht="20" customHeight="1" spans="1:247">
      <c r="A4" s="50" t="s">
        <v>1233</v>
      </c>
      <c r="B4" s="51" t="s">
        <v>1256</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56"/>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row>
    <row r="5" customFormat="1" ht="20" customHeight="1" spans="1:2">
      <c r="A5" s="52" t="s">
        <v>1237</v>
      </c>
      <c r="B5" s="53"/>
    </row>
    <row r="6" ht="20" customHeight="1" spans="1:247">
      <c r="A6" s="50" t="s">
        <v>1170</v>
      </c>
      <c r="B6" s="53">
        <v>0</v>
      </c>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56"/>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49"/>
      <c r="GZ6" s="49"/>
      <c r="HA6" s="49"/>
      <c r="HB6" s="49"/>
      <c r="HC6" s="49"/>
      <c r="HD6" s="49"/>
      <c r="HE6" s="49"/>
      <c r="HF6" s="49"/>
      <c r="HG6" s="49"/>
      <c r="HH6" s="49"/>
      <c r="HI6" s="49"/>
      <c r="HJ6" s="49"/>
      <c r="HK6" s="49"/>
      <c r="HL6" s="49"/>
      <c r="HM6" s="49"/>
      <c r="HN6" s="49"/>
      <c r="HO6" s="49"/>
      <c r="HP6" s="49"/>
      <c r="HQ6" s="49"/>
      <c r="HR6" s="49"/>
      <c r="HS6" s="49"/>
      <c r="HT6" s="49"/>
      <c r="HU6" s="49"/>
      <c r="HV6" s="49"/>
      <c r="HW6" s="49"/>
      <c r="HX6" s="49"/>
      <c r="HY6" s="49"/>
      <c r="HZ6" s="49"/>
      <c r="IA6" s="49"/>
      <c r="IB6" s="49"/>
      <c r="IC6" s="49"/>
      <c r="ID6" s="49"/>
      <c r="IE6" s="49"/>
      <c r="IF6" s="49"/>
      <c r="IG6" s="49"/>
      <c r="IH6" s="49"/>
      <c r="II6" s="49"/>
      <c r="IJ6" s="49"/>
      <c r="IK6" s="49"/>
      <c r="IL6" s="49"/>
      <c r="IM6" s="49"/>
    </row>
    <row r="7" customFormat="1" ht="42" customHeight="1" spans="1:2">
      <c r="A7" s="54" t="s">
        <v>1565</v>
      </c>
      <c r="B7" s="55"/>
    </row>
  </sheetData>
  <mergeCells count="2">
    <mergeCell ref="A2:B2"/>
    <mergeCell ref="A7:B7"/>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opLeftCell="A8" workbookViewId="0">
      <selection activeCell="A4" sqref="A4:B23"/>
    </sheetView>
  </sheetViews>
  <sheetFormatPr defaultColWidth="9" defaultRowHeight="13.5"/>
  <cols>
    <col min="1" max="1" width="40.625" customWidth="1"/>
    <col min="2" max="2" width="17.25" style="25" customWidth="1"/>
    <col min="4" max="4" width="43.125" customWidth="1"/>
  </cols>
  <sheetData>
    <row r="1" spans="1:1">
      <c r="A1" t="s">
        <v>1670</v>
      </c>
    </row>
    <row r="2" ht="40" customHeight="1" spans="1:12">
      <c r="A2" s="26" t="s">
        <v>1671</v>
      </c>
      <c r="B2" s="26"/>
      <c r="C2" s="27"/>
      <c r="D2" s="27"/>
      <c r="E2" s="27"/>
      <c r="F2" s="27"/>
      <c r="G2" s="27"/>
      <c r="H2" s="27"/>
      <c r="I2" s="27"/>
      <c r="J2" s="27"/>
      <c r="K2" s="27"/>
      <c r="L2" s="27"/>
    </row>
    <row r="3" ht="20" customHeight="1" spans="1:12">
      <c r="A3" s="28"/>
      <c r="B3" s="29" t="s">
        <v>42</v>
      </c>
      <c r="C3" s="30"/>
      <c r="D3" s="30"/>
      <c r="E3" s="30"/>
      <c r="F3" s="30"/>
      <c r="G3" s="30"/>
      <c r="H3" s="30"/>
      <c r="I3" s="30"/>
      <c r="J3" s="30"/>
      <c r="K3" s="30"/>
      <c r="L3" s="30"/>
    </row>
    <row r="4" ht="20" customHeight="1" spans="1:3">
      <c r="A4" s="31" t="s">
        <v>43</v>
      </c>
      <c r="B4" s="9" t="s">
        <v>44</v>
      </c>
      <c r="C4" s="32"/>
    </row>
    <row r="5" ht="20" customHeight="1" spans="1:3">
      <c r="A5" s="33" t="s">
        <v>1247</v>
      </c>
      <c r="B5" s="34">
        <f>B6+B14</f>
        <v>46147</v>
      </c>
      <c r="C5" s="35"/>
    </row>
    <row r="6" ht="20" customHeight="1" spans="1:3">
      <c r="A6" s="36" t="s">
        <v>1672</v>
      </c>
      <c r="B6" s="37">
        <f>SUM(B7:B13)</f>
        <v>16734</v>
      </c>
      <c r="C6" s="30"/>
    </row>
    <row r="7" ht="20" customHeight="1" spans="1:3">
      <c r="A7" s="38" t="s">
        <v>1673</v>
      </c>
      <c r="B7" s="37">
        <v>3262</v>
      </c>
      <c r="C7" s="30"/>
    </row>
    <row r="8" ht="20" customHeight="1" spans="1:3">
      <c r="A8" s="38" t="s">
        <v>1674</v>
      </c>
      <c r="B8" s="37">
        <v>12787</v>
      </c>
      <c r="C8" s="30"/>
    </row>
    <row r="9" ht="20" customHeight="1" spans="1:3">
      <c r="A9" s="38" t="s">
        <v>1675</v>
      </c>
      <c r="B9" s="37">
        <v>30</v>
      </c>
      <c r="C9" s="30"/>
    </row>
    <row r="10" ht="20" customHeight="1" spans="1:3">
      <c r="A10" s="38" t="s">
        <v>1676</v>
      </c>
      <c r="B10" s="37">
        <v>0</v>
      </c>
      <c r="C10" s="30"/>
    </row>
    <row r="11" ht="20" customHeight="1" spans="1:3">
      <c r="A11" s="38" t="s">
        <v>1677</v>
      </c>
      <c r="B11" s="37">
        <v>34</v>
      </c>
      <c r="C11" s="30"/>
    </row>
    <row r="12" ht="20" customHeight="1" spans="1:3">
      <c r="A12" s="38" t="s">
        <v>1678</v>
      </c>
      <c r="B12" s="37">
        <v>621</v>
      </c>
      <c r="C12" s="30"/>
    </row>
    <row r="13" ht="20" customHeight="1" spans="1:3">
      <c r="A13" s="38" t="s">
        <v>1679</v>
      </c>
      <c r="B13" s="37">
        <v>0</v>
      </c>
      <c r="C13" s="30"/>
    </row>
    <row r="14" ht="20" customHeight="1" spans="1:3">
      <c r="A14" s="36" t="s">
        <v>1680</v>
      </c>
      <c r="B14" s="37">
        <f>SUM(B15:B21)</f>
        <v>29413</v>
      </c>
      <c r="C14" s="30"/>
    </row>
    <row r="15" ht="20" customHeight="1" spans="1:3">
      <c r="A15" s="38" t="s">
        <v>1673</v>
      </c>
      <c r="B15" s="44">
        <v>14314</v>
      </c>
      <c r="C15" s="30"/>
    </row>
    <row r="16" ht="20" customHeight="1" spans="1:3">
      <c r="A16" s="38" t="s">
        <v>1674</v>
      </c>
      <c r="B16" s="44">
        <v>14487</v>
      </c>
      <c r="C16" s="30"/>
    </row>
    <row r="17" ht="20" customHeight="1" spans="1:3">
      <c r="A17" s="38" t="s">
        <v>1675</v>
      </c>
      <c r="B17" s="44">
        <v>30</v>
      </c>
      <c r="C17" s="30"/>
    </row>
    <row r="18" ht="20" customHeight="1" spans="1:3">
      <c r="A18" s="38" t="s">
        <v>1676</v>
      </c>
      <c r="B18" s="44">
        <v>0</v>
      </c>
      <c r="C18" s="30"/>
    </row>
    <row r="19" ht="20" customHeight="1" spans="1:3">
      <c r="A19" s="38" t="s">
        <v>1677</v>
      </c>
      <c r="B19" s="44">
        <v>580</v>
      </c>
      <c r="C19" s="30"/>
    </row>
    <row r="20" ht="20" customHeight="1" spans="1:3">
      <c r="A20" s="38" t="s">
        <v>1678</v>
      </c>
      <c r="B20" s="44">
        <v>2</v>
      </c>
      <c r="C20" s="35"/>
    </row>
    <row r="21" ht="20" customHeight="1" spans="1:3">
      <c r="A21" s="38" t="s">
        <v>1679</v>
      </c>
      <c r="B21" s="37">
        <v>0</v>
      </c>
      <c r="C21" s="30"/>
    </row>
    <row r="22" ht="20" customHeight="1" spans="1:2">
      <c r="A22" s="36" t="s">
        <v>1681</v>
      </c>
      <c r="B22" s="34">
        <v>22934</v>
      </c>
    </row>
    <row r="23" ht="20" customHeight="1" spans="1:2">
      <c r="A23" s="42" t="s">
        <v>58</v>
      </c>
      <c r="B23" s="43">
        <f>B5+B22</f>
        <v>69081</v>
      </c>
    </row>
  </sheetData>
  <mergeCells count="1">
    <mergeCell ref="A2:B2"/>
  </mergeCells>
  <printOptions horizontalCentered="1"/>
  <pageMargins left="0.708661417322835" right="0.708661417322835" top="0.748031496062992" bottom="0.748031496062992" header="0.31496062992126" footer="0.31496062992126"/>
  <pageSetup paperSize="9" firstPageNumber="64" orientation="portrait" useFirstPageNumber="1"/>
  <headerFooter>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24" sqref="$A24:$XFD31"/>
    </sheetView>
  </sheetViews>
  <sheetFormatPr defaultColWidth="9" defaultRowHeight="13.5"/>
  <cols>
    <col min="1" max="1" width="40" customWidth="1"/>
    <col min="2" max="2" width="18.5" customWidth="1"/>
    <col min="3" max="3" width="43.125" customWidth="1"/>
  </cols>
  <sheetData>
    <row r="1" spans="1:1">
      <c r="A1" t="s">
        <v>1682</v>
      </c>
    </row>
    <row r="2" ht="40" customHeight="1" spans="1:11">
      <c r="A2" s="26" t="s">
        <v>1683</v>
      </c>
      <c r="B2" s="26"/>
      <c r="C2" s="27"/>
      <c r="D2" s="27"/>
      <c r="E2" s="27"/>
      <c r="F2" s="27"/>
      <c r="G2" s="27"/>
      <c r="H2" s="27"/>
      <c r="I2" s="27"/>
      <c r="J2" s="27"/>
      <c r="K2" s="27"/>
    </row>
    <row r="3" ht="20" customHeight="1" spans="1:11">
      <c r="A3" s="28"/>
      <c r="B3" s="29" t="s">
        <v>42</v>
      </c>
      <c r="C3" s="30"/>
      <c r="D3" s="30"/>
      <c r="E3" s="30"/>
      <c r="F3" s="30"/>
      <c r="G3" s="30"/>
      <c r="H3" s="30"/>
      <c r="I3" s="30"/>
      <c r="J3" s="30"/>
      <c r="K3" s="30"/>
    </row>
    <row r="4" ht="20" customHeight="1" spans="1:2">
      <c r="A4" s="31" t="s">
        <v>43</v>
      </c>
      <c r="B4" s="9" t="s">
        <v>44</v>
      </c>
    </row>
    <row r="5" ht="20" customHeight="1" spans="1:2">
      <c r="A5" s="33" t="s">
        <v>1247</v>
      </c>
      <c r="B5" s="34">
        <f>B6+B14</f>
        <v>46147</v>
      </c>
    </row>
    <row r="6" ht="20" customHeight="1" spans="1:2">
      <c r="A6" s="36" t="s">
        <v>1672</v>
      </c>
      <c r="B6" s="37">
        <f>SUM(B7:B13)</f>
        <v>16734</v>
      </c>
    </row>
    <row r="7" ht="20" customHeight="1" spans="1:2">
      <c r="A7" s="38" t="s">
        <v>1673</v>
      </c>
      <c r="B7" s="37">
        <v>3262</v>
      </c>
    </row>
    <row r="8" ht="20" customHeight="1" spans="1:2">
      <c r="A8" s="38" t="s">
        <v>1674</v>
      </c>
      <c r="B8" s="37">
        <v>12787</v>
      </c>
    </row>
    <row r="9" ht="20" customHeight="1" spans="1:2">
      <c r="A9" s="38" t="s">
        <v>1675</v>
      </c>
      <c r="B9" s="37">
        <v>30</v>
      </c>
    </row>
    <row r="10" ht="20" customHeight="1" spans="1:2">
      <c r="A10" s="38" t="s">
        <v>1676</v>
      </c>
      <c r="B10" s="37">
        <v>0</v>
      </c>
    </row>
    <row r="11" ht="20" customHeight="1" spans="1:2">
      <c r="A11" s="38" t="s">
        <v>1677</v>
      </c>
      <c r="B11" s="37">
        <v>34</v>
      </c>
    </row>
    <row r="12" ht="20" customHeight="1" spans="1:2">
      <c r="A12" s="38" t="s">
        <v>1678</v>
      </c>
      <c r="B12" s="37">
        <v>621</v>
      </c>
    </row>
    <row r="13" ht="20" customHeight="1" spans="1:2">
      <c r="A13" s="38" t="s">
        <v>1679</v>
      </c>
      <c r="B13" s="37">
        <v>0</v>
      </c>
    </row>
    <row r="14" ht="20" customHeight="1" spans="1:2">
      <c r="A14" s="36" t="s">
        <v>1680</v>
      </c>
      <c r="B14" s="37">
        <f>SUM(B15:B21)</f>
        <v>29413</v>
      </c>
    </row>
    <row r="15" ht="20" customHeight="1" spans="1:2">
      <c r="A15" s="38" t="s">
        <v>1673</v>
      </c>
      <c r="B15" s="44">
        <v>14314</v>
      </c>
    </row>
    <row r="16" ht="20" customHeight="1" spans="1:2">
      <c r="A16" s="38" t="s">
        <v>1674</v>
      </c>
      <c r="B16" s="44">
        <v>14487</v>
      </c>
    </row>
    <row r="17" ht="20" customHeight="1" spans="1:2">
      <c r="A17" s="38" t="s">
        <v>1675</v>
      </c>
      <c r="B17" s="44">
        <v>30</v>
      </c>
    </row>
    <row r="18" ht="20" customHeight="1" spans="1:2">
      <c r="A18" s="38" t="s">
        <v>1676</v>
      </c>
      <c r="B18" s="44">
        <v>0</v>
      </c>
    </row>
    <row r="19" ht="20" customHeight="1" spans="1:2">
      <c r="A19" s="38" t="s">
        <v>1677</v>
      </c>
      <c r="B19" s="44">
        <v>580</v>
      </c>
    </row>
    <row r="20" ht="20" customHeight="1" spans="1:2">
      <c r="A20" s="38" t="s">
        <v>1678</v>
      </c>
      <c r="B20" s="44">
        <v>2</v>
      </c>
    </row>
    <row r="21" ht="20" customHeight="1" spans="1:2">
      <c r="A21" s="38" t="s">
        <v>1679</v>
      </c>
      <c r="B21" s="37">
        <v>0</v>
      </c>
    </row>
    <row r="22" ht="20" customHeight="1" spans="1:2">
      <c r="A22" s="36" t="s">
        <v>1681</v>
      </c>
      <c r="B22" s="34">
        <v>22934</v>
      </c>
    </row>
    <row r="23" ht="20" customHeight="1" spans="1:2">
      <c r="A23" s="42" t="s">
        <v>58</v>
      </c>
      <c r="B23" s="43">
        <f>B5+B22</f>
        <v>69081</v>
      </c>
    </row>
  </sheetData>
  <mergeCells count="1">
    <mergeCell ref="A2:B2"/>
  </mergeCells>
  <printOptions horizontalCentered="1"/>
  <pageMargins left="0.708661417322835" right="0.708661417322835" top="0.748031496062992" bottom="0.748031496062992" header="0.31496062992126" footer="0.31496062992126"/>
  <pageSetup paperSize="9" firstPageNumber="64" orientation="portrait" useFirstPageNumber="1"/>
  <headerFooter>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F12" sqref="F12"/>
    </sheetView>
  </sheetViews>
  <sheetFormatPr defaultColWidth="9" defaultRowHeight="13.5" outlineLevelCol="3"/>
  <cols>
    <col min="1" max="1" width="41.875" customWidth="1"/>
    <col min="2" max="2" width="16.5" customWidth="1"/>
  </cols>
  <sheetData>
    <row r="1" spans="1:1">
      <c r="A1" t="s">
        <v>1684</v>
      </c>
    </row>
    <row r="2" ht="40" customHeight="1" spans="1:4">
      <c r="A2" s="26" t="s">
        <v>1685</v>
      </c>
      <c r="B2" s="26"/>
      <c r="C2" s="27"/>
      <c r="D2" s="27"/>
    </row>
    <row r="3" ht="20" customHeight="1" spans="1:4">
      <c r="A3" s="28"/>
      <c r="B3" s="29" t="s">
        <v>42</v>
      </c>
      <c r="C3" s="30"/>
      <c r="D3" s="30"/>
    </row>
    <row r="4" ht="20" customHeight="1" spans="1:3">
      <c r="A4" s="31" t="s">
        <v>43</v>
      </c>
      <c r="B4" s="9" t="s">
        <v>44</v>
      </c>
      <c r="C4" s="32"/>
    </row>
    <row r="5" ht="20" customHeight="1" spans="1:3">
      <c r="A5" s="33" t="s">
        <v>1330</v>
      </c>
      <c r="B5" s="34">
        <f>B6+B11</f>
        <v>39475</v>
      </c>
      <c r="C5" s="35"/>
    </row>
    <row r="6" ht="20" customHeight="1" spans="1:3">
      <c r="A6" s="36" t="s">
        <v>1672</v>
      </c>
      <c r="B6" s="37">
        <f>SUM(B7:B9)</f>
        <v>10434</v>
      </c>
      <c r="C6" s="30"/>
    </row>
    <row r="7" ht="20" customHeight="1" spans="1:3">
      <c r="A7" s="38" t="s">
        <v>1686</v>
      </c>
      <c r="B7" s="37">
        <v>10405</v>
      </c>
      <c r="C7" s="30"/>
    </row>
    <row r="8" ht="20" customHeight="1" spans="1:3">
      <c r="A8" s="39" t="s">
        <v>1687</v>
      </c>
      <c r="B8" s="37">
        <v>27</v>
      </c>
      <c r="C8" s="30"/>
    </row>
    <row r="9" ht="20" customHeight="1" spans="1:3">
      <c r="A9" s="39" t="s">
        <v>1688</v>
      </c>
      <c r="B9" s="37">
        <v>2</v>
      </c>
      <c r="C9" s="30"/>
    </row>
    <row r="10" ht="20" customHeight="1" spans="1:3">
      <c r="A10" s="39" t="s">
        <v>1689</v>
      </c>
      <c r="B10" s="37">
        <v>0</v>
      </c>
      <c r="C10" s="30"/>
    </row>
    <row r="11" ht="20" customHeight="1" spans="1:3">
      <c r="A11" s="36" t="s">
        <v>1680</v>
      </c>
      <c r="B11" s="37">
        <f>SUM(B12:B15)</f>
        <v>29041</v>
      </c>
      <c r="C11" s="30"/>
    </row>
    <row r="12" ht="20" customHeight="1" spans="1:3">
      <c r="A12" s="38" t="s">
        <v>1690</v>
      </c>
      <c r="B12" s="40">
        <v>28544</v>
      </c>
      <c r="C12" s="30"/>
    </row>
    <row r="13" ht="20" customHeight="1" spans="1:3">
      <c r="A13" s="39" t="s">
        <v>1687</v>
      </c>
      <c r="B13" s="41">
        <v>92</v>
      </c>
      <c r="C13" s="30"/>
    </row>
    <row r="14" ht="20" customHeight="1" spans="1:3">
      <c r="A14" s="39" t="s">
        <v>1688</v>
      </c>
      <c r="B14" s="41">
        <v>405</v>
      </c>
      <c r="C14" s="30"/>
    </row>
    <row r="15" ht="20" customHeight="1" spans="1:3">
      <c r="A15" s="39" t="s">
        <v>1689</v>
      </c>
      <c r="B15" s="41">
        <v>0</v>
      </c>
      <c r="C15" s="30"/>
    </row>
    <row r="16" ht="20" customHeight="1" spans="1:2">
      <c r="A16" s="36" t="s">
        <v>1691</v>
      </c>
      <c r="B16" s="34">
        <v>29606</v>
      </c>
    </row>
    <row r="17" ht="20" customHeight="1" spans="1:2">
      <c r="A17" s="42" t="s">
        <v>58</v>
      </c>
      <c r="B17" s="43">
        <f>B16+B5</f>
        <v>69081</v>
      </c>
    </row>
  </sheetData>
  <mergeCells count="1">
    <mergeCell ref="A2:B2"/>
  </mergeCells>
  <printOptions horizontalCentered="1"/>
  <pageMargins left="0.708661417322835" right="0.708661417322835" top="0.748031496062992" bottom="0.748031496062992" header="0.31496062992126" footer="0.31496062992126"/>
  <pageSetup paperSize="9" firstPageNumber="65" orientation="portrait" useFirstPageNumber="1"/>
  <headerFooter>
    <oddFooter>&amp;C&amp;P</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G10" sqref="G10"/>
    </sheetView>
  </sheetViews>
  <sheetFormatPr defaultColWidth="9" defaultRowHeight="13.5" outlineLevelCol="3"/>
  <cols>
    <col min="1" max="1" width="46.625" customWidth="1"/>
    <col min="2" max="2" width="15" style="25" customWidth="1"/>
  </cols>
  <sheetData>
    <row r="1" spans="1:1">
      <c r="A1" t="s">
        <v>1692</v>
      </c>
    </row>
    <row r="2" ht="40" customHeight="1" spans="1:4">
      <c r="A2" s="26" t="s">
        <v>1693</v>
      </c>
      <c r="B2" s="26"/>
      <c r="C2" s="27"/>
      <c r="D2" s="27"/>
    </row>
    <row r="3" ht="20" customHeight="1" spans="1:4">
      <c r="A3" s="28"/>
      <c r="B3" s="29" t="s">
        <v>42</v>
      </c>
      <c r="C3" s="30"/>
      <c r="D3" s="30"/>
    </row>
    <row r="4" ht="20" customHeight="1" spans="1:3">
      <c r="A4" s="31" t="s">
        <v>43</v>
      </c>
      <c r="B4" s="9" t="s">
        <v>44</v>
      </c>
      <c r="C4" s="32"/>
    </row>
    <row r="5" ht="20" customHeight="1" spans="1:3">
      <c r="A5" s="33" t="s">
        <v>1330</v>
      </c>
      <c r="B5" s="34">
        <f>B6+B11</f>
        <v>39475</v>
      </c>
      <c r="C5" s="35"/>
    </row>
    <row r="6" ht="20" customHeight="1" spans="1:3">
      <c r="A6" s="36" t="s">
        <v>1672</v>
      </c>
      <c r="B6" s="37">
        <f>SUM(B7:B9)</f>
        <v>10434</v>
      </c>
      <c r="C6" s="30"/>
    </row>
    <row r="7" ht="20" customHeight="1" spans="1:3">
      <c r="A7" s="38" t="s">
        <v>1686</v>
      </c>
      <c r="B7" s="37">
        <v>10405</v>
      </c>
      <c r="C7" s="30"/>
    </row>
    <row r="8" ht="20" customHeight="1" spans="1:3">
      <c r="A8" s="39" t="s">
        <v>1687</v>
      </c>
      <c r="B8" s="37">
        <v>27</v>
      </c>
      <c r="C8" s="30"/>
    </row>
    <row r="9" ht="20" customHeight="1" spans="1:3">
      <c r="A9" s="39" t="s">
        <v>1688</v>
      </c>
      <c r="B9" s="37">
        <v>2</v>
      </c>
      <c r="C9" s="30"/>
    </row>
    <row r="10" ht="20" customHeight="1" spans="1:3">
      <c r="A10" s="39" t="s">
        <v>1689</v>
      </c>
      <c r="B10" s="37">
        <v>0</v>
      </c>
      <c r="C10" s="30"/>
    </row>
    <row r="11" ht="20" customHeight="1" spans="1:3">
      <c r="A11" s="36" t="s">
        <v>1680</v>
      </c>
      <c r="B11" s="37">
        <f>SUM(B12:B15)</f>
        <v>29041</v>
      </c>
      <c r="C11" s="30"/>
    </row>
    <row r="12" ht="20" customHeight="1" spans="1:3">
      <c r="A12" s="38" t="s">
        <v>1690</v>
      </c>
      <c r="B12" s="40">
        <v>28544</v>
      </c>
      <c r="C12" s="30"/>
    </row>
    <row r="13" ht="20" customHeight="1" spans="1:3">
      <c r="A13" s="39" t="s">
        <v>1687</v>
      </c>
      <c r="B13" s="41">
        <v>92</v>
      </c>
      <c r="C13" s="30"/>
    </row>
    <row r="14" ht="20" customHeight="1" spans="1:3">
      <c r="A14" s="39" t="s">
        <v>1688</v>
      </c>
      <c r="B14" s="41">
        <v>405</v>
      </c>
      <c r="C14" s="30"/>
    </row>
    <row r="15" ht="20" customHeight="1" spans="1:3">
      <c r="A15" s="39" t="s">
        <v>1689</v>
      </c>
      <c r="B15" s="41">
        <v>0</v>
      </c>
      <c r="C15" s="30"/>
    </row>
    <row r="16" ht="20" customHeight="1" spans="1:2">
      <c r="A16" s="36" t="s">
        <v>1691</v>
      </c>
      <c r="B16" s="34">
        <v>29606</v>
      </c>
    </row>
    <row r="17" ht="20" customHeight="1" spans="1:2">
      <c r="A17" s="42" t="s">
        <v>58</v>
      </c>
      <c r="B17" s="43">
        <f>B16+B5</f>
        <v>69081</v>
      </c>
    </row>
  </sheetData>
  <mergeCells count="1">
    <mergeCell ref="A2:B2"/>
  </mergeCells>
  <printOptions horizontalCentered="1"/>
  <pageMargins left="0.708661417322835" right="0.708661417322835" top="0.748031496062992" bottom="0.748031496062992" header="0.31496062992126" footer="0.31496062992126"/>
  <pageSetup paperSize="9" firstPageNumber="65" orientation="portrait" useFirstPageNumber="1"/>
  <headerFooter>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I7" sqref="I7"/>
    </sheetView>
  </sheetViews>
  <sheetFormatPr defaultColWidth="9" defaultRowHeight="14.25" outlineLevelRow="7"/>
  <cols>
    <col min="1" max="1" width="22.125" style="17" customWidth="1"/>
    <col min="2" max="2" width="12.625" style="17"/>
    <col min="3" max="3" width="11.5" style="17"/>
    <col min="4" max="4" width="12.625" style="17"/>
    <col min="5" max="5" width="11.5" style="17"/>
    <col min="6" max="6" width="12.625" style="17"/>
    <col min="7" max="7" width="9.625" style="17" customWidth="1"/>
    <col min="8" max="8" width="11.5" style="17"/>
    <col min="9" max="9" width="10.625" style="17" customWidth="1"/>
    <col min="10" max="16384" width="9" style="17"/>
  </cols>
  <sheetData>
    <row r="1" s="17" customFormat="1" spans="1:9">
      <c r="A1" s="18" t="s">
        <v>1694</v>
      </c>
      <c r="B1" s="18"/>
      <c r="C1" s="18"/>
      <c r="D1" s="18"/>
      <c r="E1" s="18"/>
      <c r="F1" s="18"/>
      <c r="G1" s="18"/>
      <c r="H1" s="18"/>
      <c r="I1" s="18"/>
    </row>
    <row r="2" s="17" customFormat="1" ht="33" customHeight="1" spans="1:9">
      <c r="A2" s="19" t="s">
        <v>1695</v>
      </c>
      <c r="B2" s="19"/>
      <c r="C2" s="19"/>
      <c r="D2" s="19"/>
      <c r="E2" s="19"/>
      <c r="F2" s="19"/>
      <c r="G2" s="19"/>
      <c r="H2" s="19"/>
      <c r="I2" s="19"/>
    </row>
    <row r="3" s="17" customFormat="1" ht="20" customHeight="1" spans="1:9">
      <c r="A3" s="20"/>
      <c r="B3" s="20"/>
      <c r="C3" s="20"/>
      <c r="D3" s="18"/>
      <c r="E3" s="18"/>
      <c r="F3" s="18"/>
      <c r="G3" s="18"/>
      <c r="H3" s="21" t="s">
        <v>42</v>
      </c>
      <c r="I3" s="21"/>
    </row>
    <row r="4" s="17" customFormat="1" ht="42" customHeight="1" spans="1:9">
      <c r="A4" s="22" t="s">
        <v>1240</v>
      </c>
      <c r="B4" s="22" t="s">
        <v>1696</v>
      </c>
      <c r="C4" s="22"/>
      <c r="D4" s="22"/>
      <c r="E4" s="22"/>
      <c r="F4" s="22"/>
      <c r="G4" s="22" t="s">
        <v>1697</v>
      </c>
      <c r="H4" s="22"/>
      <c r="I4" s="22"/>
    </row>
    <row r="5" s="17" customFormat="1" ht="42" customHeight="1" spans="1:9">
      <c r="A5" s="22"/>
      <c r="B5" s="22" t="s">
        <v>58</v>
      </c>
      <c r="C5" s="22" t="s">
        <v>1698</v>
      </c>
      <c r="D5" s="22"/>
      <c r="E5" s="22" t="s">
        <v>1699</v>
      </c>
      <c r="F5" s="22"/>
      <c r="G5" s="22" t="s">
        <v>58</v>
      </c>
      <c r="H5" s="22" t="s">
        <v>1698</v>
      </c>
      <c r="I5" s="22" t="s">
        <v>1699</v>
      </c>
    </row>
    <row r="6" s="17" customFormat="1" ht="42" customHeight="1" spans="1:9">
      <c r="A6" s="22"/>
      <c r="B6" s="22"/>
      <c r="C6" s="22" t="s">
        <v>1700</v>
      </c>
      <c r="D6" s="22" t="s">
        <v>1701</v>
      </c>
      <c r="E6" s="22" t="s">
        <v>1700</v>
      </c>
      <c r="F6" s="22" t="s">
        <v>1701</v>
      </c>
      <c r="G6" s="22"/>
      <c r="H6" s="22"/>
      <c r="I6" s="22"/>
    </row>
    <row r="7" s="17" customFormat="1" ht="54" customHeight="1" spans="1:9">
      <c r="A7" s="22" t="s">
        <v>1243</v>
      </c>
      <c r="B7" s="23">
        <f>C7+E7</f>
        <v>487697</v>
      </c>
      <c r="C7" s="23">
        <v>278204</v>
      </c>
      <c r="D7" s="24">
        <f>C7/B7</f>
        <v>0.570444353768836</v>
      </c>
      <c r="E7" s="23">
        <v>209493</v>
      </c>
      <c r="F7" s="24">
        <f>E7/B7</f>
        <v>0.429555646231164</v>
      </c>
      <c r="G7" s="23">
        <f>SUM(H7:I7)</f>
        <v>492489</v>
      </c>
      <c r="H7" s="23">
        <v>278995</v>
      </c>
      <c r="I7" s="23">
        <v>213494</v>
      </c>
    </row>
    <row r="8" s="17" customFormat="1" ht="54" customHeight="1" spans="1:9">
      <c r="A8" s="22" t="s">
        <v>1244</v>
      </c>
      <c r="B8" s="23">
        <f>C8+E8</f>
        <v>487697</v>
      </c>
      <c r="C8" s="23">
        <v>278204</v>
      </c>
      <c r="D8" s="24">
        <f>C8/B8</f>
        <v>0.570444353768836</v>
      </c>
      <c r="E8" s="23">
        <v>209493</v>
      </c>
      <c r="F8" s="24">
        <f>E8/B8</f>
        <v>0.429555646231164</v>
      </c>
      <c r="G8" s="23">
        <f>SUM(H8:I8)</f>
        <v>492489</v>
      </c>
      <c r="H8" s="23">
        <v>278995</v>
      </c>
      <c r="I8" s="23">
        <v>213494</v>
      </c>
    </row>
  </sheetData>
  <mergeCells count="12">
    <mergeCell ref="A2:I2"/>
    <mergeCell ref="A3:C3"/>
    <mergeCell ref="H3:I3"/>
    <mergeCell ref="B4:F4"/>
    <mergeCell ref="G4:I4"/>
    <mergeCell ref="C5:D5"/>
    <mergeCell ref="E5:F5"/>
    <mergeCell ref="A4:A6"/>
    <mergeCell ref="B5:B6"/>
    <mergeCell ref="G5:G6"/>
    <mergeCell ref="H5:H6"/>
    <mergeCell ref="I5:I6"/>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topLeftCell="A10" workbookViewId="0">
      <selection activeCell="B26" sqref="B26"/>
    </sheetView>
  </sheetViews>
  <sheetFormatPr defaultColWidth="9" defaultRowHeight="13.5" outlineLevelCol="2"/>
  <cols>
    <col min="1" max="1" width="40" customWidth="1"/>
    <col min="2" max="2" width="14.5" customWidth="1"/>
    <col min="3" max="3" width="14.125" customWidth="1"/>
  </cols>
  <sheetData>
    <row r="1" ht="23" customHeight="1" spans="1:3">
      <c r="A1" t="s">
        <v>1702</v>
      </c>
      <c r="B1" s="11"/>
      <c r="C1" s="11"/>
    </row>
    <row r="2" ht="37" customHeight="1" spans="1:3">
      <c r="A2" s="12" t="s">
        <v>1703</v>
      </c>
      <c r="B2" s="12"/>
      <c r="C2" s="12"/>
    </row>
    <row r="3" ht="20" customHeight="1" spans="1:3">
      <c r="A3" s="12"/>
      <c r="B3" s="12"/>
      <c r="C3" s="13" t="s">
        <v>42</v>
      </c>
    </row>
    <row r="4" ht="20" customHeight="1" spans="1:3">
      <c r="A4" s="14" t="s">
        <v>43</v>
      </c>
      <c r="B4" s="14" t="s">
        <v>1243</v>
      </c>
      <c r="C4" s="14" t="s">
        <v>1244</v>
      </c>
    </row>
    <row r="5" ht="20" customHeight="1" spans="1:3">
      <c r="A5" s="15" t="s">
        <v>1704</v>
      </c>
      <c r="B5" s="16">
        <f>B6+B7</f>
        <v>409499</v>
      </c>
      <c r="C5" s="16">
        <f>C6+C7</f>
        <v>409499</v>
      </c>
    </row>
    <row r="6" ht="20" customHeight="1" spans="1:3">
      <c r="A6" s="15" t="s">
        <v>1705</v>
      </c>
      <c r="B6" s="16">
        <v>265405</v>
      </c>
      <c r="C6" s="16">
        <v>265405</v>
      </c>
    </row>
    <row r="7" ht="20" customHeight="1" spans="1:3">
      <c r="A7" s="15" t="s">
        <v>1706</v>
      </c>
      <c r="B7" s="16">
        <v>144094</v>
      </c>
      <c r="C7" s="16">
        <v>144094</v>
      </c>
    </row>
    <row r="8" ht="20" customHeight="1" spans="1:3">
      <c r="A8" s="15" t="s">
        <v>1707</v>
      </c>
      <c r="B8" s="16">
        <f>SUM(B9:B10)</f>
        <v>410289</v>
      </c>
      <c r="C8" s="16">
        <f>SUM(C9:C10)</f>
        <v>410289</v>
      </c>
    </row>
    <row r="9" ht="20" customHeight="1" spans="1:3">
      <c r="A9" s="15" t="s">
        <v>1705</v>
      </c>
      <c r="B9" s="16">
        <v>266195</v>
      </c>
      <c r="C9" s="16">
        <v>266195</v>
      </c>
    </row>
    <row r="10" ht="20" customHeight="1" spans="1:3">
      <c r="A10" s="15" t="s">
        <v>1706</v>
      </c>
      <c r="B10" s="16">
        <v>144094</v>
      </c>
      <c r="C10" s="16">
        <v>144094</v>
      </c>
    </row>
    <row r="11" ht="20" customHeight="1" spans="1:3">
      <c r="A11" s="15" t="s">
        <v>1708</v>
      </c>
      <c r="B11" s="16">
        <f>SUM(B12:B15)</f>
        <v>152189</v>
      </c>
      <c r="C11" s="16">
        <f>SUM(C12:C15)</f>
        <v>152189</v>
      </c>
    </row>
    <row r="12" ht="20" customHeight="1" spans="1:3">
      <c r="A12" s="15" t="s">
        <v>1709</v>
      </c>
      <c r="B12" s="16">
        <v>12800</v>
      </c>
      <c r="C12" s="16">
        <v>12800</v>
      </c>
    </row>
    <row r="13" ht="20" customHeight="1" spans="1:3">
      <c r="A13" s="15" t="s">
        <v>1710</v>
      </c>
      <c r="B13" s="16">
        <v>67954</v>
      </c>
      <c r="C13" s="16">
        <v>67954</v>
      </c>
    </row>
    <row r="14" ht="20" customHeight="1" spans="1:3">
      <c r="A14" s="15" t="s">
        <v>1711</v>
      </c>
      <c r="B14" s="16">
        <v>69400</v>
      </c>
      <c r="C14" s="16">
        <v>69400</v>
      </c>
    </row>
    <row r="15" ht="20" customHeight="1" spans="1:3">
      <c r="A15" s="15" t="s">
        <v>1712</v>
      </c>
      <c r="B15" s="16">
        <v>2035</v>
      </c>
      <c r="C15" s="16">
        <v>2035</v>
      </c>
    </row>
    <row r="16" ht="20" customHeight="1" spans="1:3">
      <c r="A16" s="15" t="s">
        <v>1713</v>
      </c>
      <c r="B16" s="16">
        <f>B17+B18</f>
        <v>73991</v>
      </c>
      <c r="C16" s="16">
        <f>C17+C18</f>
        <v>73991</v>
      </c>
    </row>
    <row r="17" ht="20" customHeight="1" spans="1:3">
      <c r="A17" s="15" t="s">
        <v>1705</v>
      </c>
      <c r="B17" s="16">
        <v>67955</v>
      </c>
      <c r="C17" s="16">
        <v>67955</v>
      </c>
    </row>
    <row r="18" ht="20" customHeight="1" spans="1:3">
      <c r="A18" s="15" t="s">
        <v>1706</v>
      </c>
      <c r="B18" s="16">
        <v>6036</v>
      </c>
      <c r="C18" s="16">
        <v>6036</v>
      </c>
    </row>
    <row r="19" ht="20" customHeight="1" spans="1:3">
      <c r="A19" s="15" t="s">
        <v>1714</v>
      </c>
      <c r="B19" s="16">
        <f>B20+B21</f>
        <v>12942</v>
      </c>
      <c r="C19" s="16">
        <f>C20+C21</f>
        <v>12942</v>
      </c>
    </row>
    <row r="20" ht="20" customHeight="1" spans="1:3">
      <c r="A20" s="15" t="s">
        <v>1705</v>
      </c>
      <c r="B20" s="16">
        <v>7656</v>
      </c>
      <c r="C20" s="16">
        <v>7656</v>
      </c>
    </row>
    <row r="21" ht="20" customHeight="1" spans="1:3">
      <c r="A21" s="15" t="s">
        <v>1706</v>
      </c>
      <c r="B21" s="16">
        <v>5286</v>
      </c>
      <c r="C21" s="16">
        <v>5286</v>
      </c>
    </row>
    <row r="22" ht="20" customHeight="1" spans="1:3">
      <c r="A22" s="15" t="s">
        <v>1715</v>
      </c>
      <c r="B22" s="16">
        <f>B23+B24</f>
        <v>487697</v>
      </c>
      <c r="C22" s="16">
        <f>C23+C24</f>
        <v>487697</v>
      </c>
    </row>
    <row r="23" ht="20" customHeight="1" spans="1:3">
      <c r="A23" s="15" t="s">
        <v>1705</v>
      </c>
      <c r="B23" s="16">
        <v>278204</v>
      </c>
      <c r="C23" s="16">
        <v>278204</v>
      </c>
    </row>
    <row r="24" ht="20" customHeight="1" spans="1:3">
      <c r="A24" s="15" t="s">
        <v>1706</v>
      </c>
      <c r="B24" s="16">
        <v>209493</v>
      </c>
      <c r="C24" s="16">
        <v>209493</v>
      </c>
    </row>
    <row r="25" ht="20" customHeight="1" spans="1:3">
      <c r="A25" s="15" t="s">
        <v>1716</v>
      </c>
      <c r="B25" s="16">
        <f>B26+B27</f>
        <v>492489</v>
      </c>
      <c r="C25" s="16">
        <f>C26+C27</f>
        <v>492489</v>
      </c>
    </row>
    <row r="26" ht="20" customHeight="1" spans="1:3">
      <c r="A26" s="15" t="s">
        <v>1705</v>
      </c>
      <c r="B26" s="16">
        <f>B9+12800</f>
        <v>278995</v>
      </c>
      <c r="C26" s="16">
        <f>C9+12800</f>
        <v>278995</v>
      </c>
    </row>
    <row r="27" ht="20" customHeight="1" spans="1:3">
      <c r="A27" s="15" t="s">
        <v>1706</v>
      </c>
      <c r="B27" s="16">
        <f>B10+69400</f>
        <v>213494</v>
      </c>
      <c r="C27" s="16">
        <f>C10+69400</f>
        <v>213494</v>
      </c>
    </row>
  </sheetData>
  <mergeCells count="1">
    <mergeCell ref="A2:C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8"/>
  <sheetViews>
    <sheetView topLeftCell="A5" workbookViewId="0">
      <selection activeCell="B18" sqref="B18"/>
    </sheetView>
  </sheetViews>
  <sheetFormatPr defaultColWidth="9" defaultRowHeight="13.5" outlineLevelCol="1"/>
  <cols>
    <col min="1" max="1" width="47.5" customWidth="1"/>
    <col min="2" max="2" width="22" customWidth="1"/>
  </cols>
  <sheetData>
    <row r="1" ht="15" customHeight="1" spans="1:1">
      <c r="A1" t="s">
        <v>40</v>
      </c>
    </row>
    <row r="2" ht="40" customHeight="1" spans="1:2">
      <c r="A2" s="1" t="s">
        <v>41</v>
      </c>
      <c r="B2" s="1"/>
    </row>
    <row r="3" ht="20" customHeight="1" spans="2:2">
      <c r="B3" s="2" t="s">
        <v>42</v>
      </c>
    </row>
    <row r="4" ht="25" customHeight="1" spans="1:2">
      <c r="A4" s="14" t="s">
        <v>43</v>
      </c>
      <c r="B4" s="14" t="s">
        <v>44</v>
      </c>
    </row>
    <row r="5" ht="25" customHeight="1" spans="1:2">
      <c r="A5" s="167" t="s">
        <v>45</v>
      </c>
      <c r="B5" s="168">
        <v>27999</v>
      </c>
    </row>
    <row r="6" ht="25" customHeight="1" spans="1:2">
      <c r="A6" s="167" t="s">
        <v>46</v>
      </c>
      <c r="B6" s="14">
        <f>SUM(B7:B9)</f>
        <v>272242</v>
      </c>
    </row>
    <row r="7" ht="25" customHeight="1" spans="1:2">
      <c r="A7" s="169" t="s">
        <v>47</v>
      </c>
      <c r="B7" s="170">
        <v>5307</v>
      </c>
    </row>
    <row r="8" ht="25" customHeight="1" spans="1:2">
      <c r="A8" s="169" t="s">
        <v>48</v>
      </c>
      <c r="B8" s="170">
        <v>242548</v>
      </c>
    </row>
    <row r="9" ht="25" customHeight="1" spans="1:2">
      <c r="A9" s="169" t="s">
        <v>49</v>
      </c>
      <c r="B9" s="170">
        <v>24387</v>
      </c>
    </row>
    <row r="10" ht="25" customHeight="1" spans="1:2">
      <c r="A10" s="167" t="s">
        <v>50</v>
      </c>
      <c r="B10" s="14">
        <f>B11+B12</f>
        <v>80754</v>
      </c>
    </row>
    <row r="11" ht="25" customHeight="1" spans="1:2">
      <c r="A11" s="169" t="s">
        <v>51</v>
      </c>
      <c r="B11" s="171">
        <v>67954</v>
      </c>
    </row>
    <row r="12" ht="25" customHeight="1" spans="1:2">
      <c r="A12" s="169" t="s">
        <v>52</v>
      </c>
      <c r="B12" s="171">
        <v>12800</v>
      </c>
    </row>
    <row r="13" ht="25" customHeight="1" spans="1:2">
      <c r="A13" s="167" t="s">
        <v>53</v>
      </c>
      <c r="B13" s="168"/>
    </row>
    <row r="14" ht="25" customHeight="1" spans="1:2">
      <c r="A14" s="167" t="s">
        <v>54</v>
      </c>
      <c r="B14" s="168">
        <f>SUM(B15:B16)</f>
        <v>109983</v>
      </c>
    </row>
    <row r="15" ht="25" customHeight="1" spans="1:2">
      <c r="A15" s="169" t="s">
        <v>55</v>
      </c>
      <c r="B15" s="170">
        <v>40011</v>
      </c>
    </row>
    <row r="16" ht="25" customHeight="1" spans="1:2">
      <c r="A16" s="169" t="s">
        <v>56</v>
      </c>
      <c r="B16" s="170">
        <v>69972</v>
      </c>
    </row>
    <row r="17" ht="25" customHeight="1" spans="1:2">
      <c r="A17" s="167" t="s">
        <v>57</v>
      </c>
      <c r="B17" s="14">
        <v>8481</v>
      </c>
    </row>
    <row r="18" ht="25" customHeight="1" spans="1:2">
      <c r="A18" s="172" t="s">
        <v>58</v>
      </c>
      <c r="B18" s="14">
        <f>B5+B6+B10+B13+B14+B17</f>
        <v>499459</v>
      </c>
    </row>
  </sheetData>
  <mergeCells count="1">
    <mergeCell ref="A2:B2"/>
  </mergeCells>
  <printOptions horizontalCentered="1"/>
  <pageMargins left="0.708661417322835" right="0.708661417322835" top="0.748031496062992" bottom="0.748031496062992" header="0.31496062992126" footer="0.31496062992126"/>
  <pageSetup paperSize="9" orientation="portrait" useFirstPageNumber="1"/>
  <headerFooter>
    <oddFooter>&amp;C&amp;P</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G28" sqref="G28"/>
    </sheetView>
  </sheetViews>
  <sheetFormatPr defaultColWidth="9" defaultRowHeight="13.5" outlineLevelCol="1"/>
  <cols>
    <col min="1" max="1" width="43.125" customWidth="1"/>
    <col min="2" max="2" width="15.375" customWidth="1"/>
  </cols>
  <sheetData>
    <row r="1" spans="1:1">
      <c r="A1" t="s">
        <v>1717</v>
      </c>
    </row>
    <row r="2" ht="40" customHeight="1" spans="1:2">
      <c r="A2" s="1" t="s">
        <v>1718</v>
      </c>
      <c r="B2" s="1"/>
    </row>
    <row r="3" ht="20" customHeight="1" spans="2:2">
      <c r="B3" s="2" t="s">
        <v>42</v>
      </c>
    </row>
    <row r="4" ht="20" customHeight="1" spans="1:2">
      <c r="A4" s="3" t="s">
        <v>43</v>
      </c>
      <c r="B4" s="3" t="s">
        <v>1719</v>
      </c>
    </row>
    <row r="5" ht="20" customHeight="1" spans="1:2">
      <c r="A5" s="4" t="s">
        <v>1720</v>
      </c>
      <c r="B5" s="5">
        <f>SUM(B6:B19)</f>
        <v>12800</v>
      </c>
    </row>
    <row r="6" ht="20" customHeight="1" spans="1:2">
      <c r="A6" s="6" t="s">
        <v>1721</v>
      </c>
      <c r="B6" s="7">
        <v>1000</v>
      </c>
    </row>
    <row r="7" ht="20" customHeight="1" spans="1:2">
      <c r="A7" s="6" t="s">
        <v>1722</v>
      </c>
      <c r="B7" s="8">
        <v>1000</v>
      </c>
    </row>
    <row r="8" ht="20" customHeight="1" spans="1:2">
      <c r="A8" s="6" t="s">
        <v>1723</v>
      </c>
      <c r="B8" s="8">
        <v>1000</v>
      </c>
    </row>
    <row r="9" ht="20" customHeight="1" spans="1:2">
      <c r="A9" s="6" t="s">
        <v>1724</v>
      </c>
      <c r="B9" s="8">
        <v>500</v>
      </c>
    </row>
    <row r="10" ht="20" customHeight="1" spans="1:2">
      <c r="A10" s="6" t="s">
        <v>1725</v>
      </c>
      <c r="B10" s="8">
        <v>1500</v>
      </c>
    </row>
    <row r="11" ht="20" customHeight="1" spans="1:2">
      <c r="A11" s="6" t="s">
        <v>1726</v>
      </c>
      <c r="B11" s="8">
        <v>1200</v>
      </c>
    </row>
    <row r="12" ht="20" customHeight="1" spans="1:2">
      <c r="A12" s="6" t="s">
        <v>1727</v>
      </c>
      <c r="B12" s="8">
        <v>500</v>
      </c>
    </row>
    <row r="13" ht="20" customHeight="1" spans="1:2">
      <c r="A13" s="6" t="s">
        <v>1728</v>
      </c>
      <c r="B13" s="8">
        <v>1000</v>
      </c>
    </row>
    <row r="14" ht="20" customHeight="1" spans="1:2">
      <c r="A14" s="6" t="s">
        <v>1729</v>
      </c>
      <c r="B14" s="8">
        <v>500</v>
      </c>
    </row>
    <row r="15" ht="20" customHeight="1" spans="1:2">
      <c r="A15" s="6" t="s">
        <v>1730</v>
      </c>
      <c r="B15" s="8">
        <v>2000</v>
      </c>
    </row>
    <row r="16" ht="20" customHeight="1" spans="1:2">
      <c r="A16" s="6" t="s">
        <v>1731</v>
      </c>
      <c r="B16" s="8">
        <v>200</v>
      </c>
    </row>
    <row r="17" ht="20" customHeight="1" spans="1:2">
      <c r="A17" s="6" t="s">
        <v>1732</v>
      </c>
      <c r="B17" s="8">
        <v>400</v>
      </c>
    </row>
    <row r="18" ht="20" customHeight="1" spans="1:2">
      <c r="A18" s="6" t="s">
        <v>1733</v>
      </c>
      <c r="B18" s="8">
        <v>200</v>
      </c>
    </row>
    <row r="19" ht="20" customHeight="1" spans="1:2">
      <c r="A19" s="6" t="s">
        <v>1734</v>
      </c>
      <c r="B19" s="8">
        <v>1800</v>
      </c>
    </row>
    <row r="20" ht="20" customHeight="1" spans="1:2">
      <c r="A20" s="4" t="s">
        <v>1735</v>
      </c>
      <c r="B20" s="5">
        <f>SUM(B21:B31)</f>
        <v>69400</v>
      </c>
    </row>
    <row r="21" ht="20" customHeight="1" spans="1:2">
      <c r="A21" s="6" t="s">
        <v>1736</v>
      </c>
      <c r="B21" s="8">
        <v>2400</v>
      </c>
    </row>
    <row r="22" ht="20" customHeight="1" spans="1:2">
      <c r="A22" s="6" t="s">
        <v>1737</v>
      </c>
      <c r="B22" s="8">
        <v>8400</v>
      </c>
    </row>
    <row r="23" ht="20" customHeight="1" spans="1:2">
      <c r="A23" s="6" t="s">
        <v>1738</v>
      </c>
      <c r="B23" s="8">
        <v>10000</v>
      </c>
    </row>
    <row r="24" ht="20" customHeight="1" spans="1:2">
      <c r="A24" s="6" t="s">
        <v>1739</v>
      </c>
      <c r="B24" s="8">
        <v>4200</v>
      </c>
    </row>
    <row r="25" ht="20" customHeight="1" spans="1:2">
      <c r="A25" s="6" t="s">
        <v>1740</v>
      </c>
      <c r="B25" s="8">
        <v>5000</v>
      </c>
    </row>
    <row r="26" ht="20" customHeight="1" spans="1:2">
      <c r="A26" s="6" t="s">
        <v>1741</v>
      </c>
      <c r="B26" s="8">
        <v>9400</v>
      </c>
    </row>
    <row r="27" ht="20" customHeight="1" spans="1:2">
      <c r="A27" s="6" t="s">
        <v>1742</v>
      </c>
      <c r="B27" s="8">
        <v>5000</v>
      </c>
    </row>
    <row r="28" ht="20" customHeight="1" spans="1:2">
      <c r="A28" s="6" t="s">
        <v>1743</v>
      </c>
      <c r="B28" s="8">
        <v>8000</v>
      </c>
    </row>
    <row r="29" ht="20" customHeight="1" spans="1:2">
      <c r="A29" s="6" t="s">
        <v>1744</v>
      </c>
      <c r="B29" s="8">
        <v>5000</v>
      </c>
    </row>
    <row r="30" ht="20" customHeight="1" spans="1:2">
      <c r="A30" s="6" t="s">
        <v>1745</v>
      </c>
      <c r="B30" s="8">
        <v>7600</v>
      </c>
    </row>
    <row r="31" ht="20" customHeight="1" spans="1:2">
      <c r="A31" s="6" t="s">
        <v>1746</v>
      </c>
      <c r="B31" s="8">
        <v>4400</v>
      </c>
    </row>
    <row r="32" ht="20" customHeight="1" spans="1:2">
      <c r="A32" s="9" t="s">
        <v>58</v>
      </c>
      <c r="B32" s="10">
        <f>B5+B20</f>
        <v>82200</v>
      </c>
    </row>
  </sheetData>
  <mergeCells count="1">
    <mergeCell ref="A2:B2"/>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workbookViewId="0">
      <selection activeCell="J24" sqref="J24"/>
    </sheetView>
  </sheetViews>
  <sheetFormatPr defaultColWidth="9" defaultRowHeight="13.5" outlineLevelCol="5"/>
  <cols>
    <col min="1" max="1" width="25.25" customWidth="1"/>
    <col min="2" max="2" width="11.25" customWidth="1"/>
    <col min="3" max="3" width="10" style="155" customWidth="1"/>
    <col min="4" max="4" width="12.5" customWidth="1"/>
    <col min="5" max="5" width="9.875" hidden="1" customWidth="1"/>
    <col min="6" max="6" width="14.25" customWidth="1"/>
  </cols>
  <sheetData>
    <row r="1" spans="1:1">
      <c r="A1" t="s">
        <v>59</v>
      </c>
    </row>
    <row r="2" ht="40" customHeight="1" spans="1:6">
      <c r="A2" s="1" t="s">
        <v>60</v>
      </c>
      <c r="B2" s="1"/>
      <c r="C2" s="156"/>
      <c r="D2" s="1"/>
      <c r="E2" s="1"/>
      <c r="F2" s="1"/>
    </row>
    <row r="3" ht="20" customHeight="1" spans="6:6">
      <c r="F3" s="142" t="s">
        <v>42</v>
      </c>
    </row>
    <row r="4" ht="20" customHeight="1" spans="1:6">
      <c r="A4" s="3" t="s">
        <v>43</v>
      </c>
      <c r="B4" s="3" t="s">
        <v>61</v>
      </c>
      <c r="C4" s="157" t="s">
        <v>44</v>
      </c>
      <c r="D4" s="158" t="s">
        <v>62</v>
      </c>
      <c r="E4" s="159">
        <v>2022</v>
      </c>
      <c r="F4" s="158" t="s">
        <v>63</v>
      </c>
    </row>
    <row r="5" ht="20" customHeight="1" spans="1:6">
      <c r="A5" s="160" t="s">
        <v>64</v>
      </c>
      <c r="B5" s="9">
        <f>SUM(B6:B18)</f>
        <v>18507</v>
      </c>
      <c r="C5" s="161">
        <f>SUM(C6:C18)</f>
        <v>19777</v>
      </c>
      <c r="D5" s="158">
        <f>C5/B5</f>
        <v>1.06862268330902</v>
      </c>
      <c r="E5" s="159">
        <f>SUM(E6:E18)</f>
        <v>17495</v>
      </c>
      <c r="F5" s="158">
        <f>(C5-E5)/E5</f>
        <v>0.130437267790797</v>
      </c>
    </row>
    <row r="6" ht="20" customHeight="1" spans="1:6">
      <c r="A6" s="162" t="s">
        <v>65</v>
      </c>
      <c r="B6" s="140">
        <v>5944</v>
      </c>
      <c r="C6" s="163">
        <v>4267</v>
      </c>
      <c r="D6" s="164">
        <f t="shared" ref="D6:D28" si="0">C6/B6</f>
        <v>0.717866756393001</v>
      </c>
      <c r="E6" s="165">
        <v>4225</v>
      </c>
      <c r="F6" s="164">
        <f t="shared" ref="F6:F28" si="1">(C6-E6)/E6</f>
        <v>0.00994082840236686</v>
      </c>
    </row>
    <row r="7" ht="20" customHeight="1" spans="1:6">
      <c r="A7" s="162" t="s">
        <v>66</v>
      </c>
      <c r="B7" s="140">
        <v>1142</v>
      </c>
      <c r="C7" s="163">
        <v>1147</v>
      </c>
      <c r="D7" s="164">
        <f t="shared" si="0"/>
        <v>1.00437828371278</v>
      </c>
      <c r="E7" s="165">
        <v>1214</v>
      </c>
      <c r="F7" s="164">
        <f t="shared" si="1"/>
        <v>-0.0551894563426689</v>
      </c>
    </row>
    <row r="8" ht="20" customHeight="1" spans="1:6">
      <c r="A8" s="162" t="s">
        <v>67</v>
      </c>
      <c r="B8" s="140">
        <v>653</v>
      </c>
      <c r="C8" s="163">
        <v>578</v>
      </c>
      <c r="D8" s="164">
        <f t="shared" si="0"/>
        <v>0.885145482388974</v>
      </c>
      <c r="E8" s="165">
        <v>635</v>
      </c>
      <c r="F8" s="164">
        <f t="shared" si="1"/>
        <v>-0.0897637795275591</v>
      </c>
    </row>
    <row r="9" ht="20" customHeight="1" spans="1:6">
      <c r="A9" s="162" t="s">
        <v>68</v>
      </c>
      <c r="B9" s="140">
        <v>156</v>
      </c>
      <c r="C9" s="163">
        <v>21</v>
      </c>
      <c r="D9" s="164">
        <f t="shared" si="0"/>
        <v>0.134615384615385</v>
      </c>
      <c r="E9" s="165">
        <v>38</v>
      </c>
      <c r="F9" s="164">
        <f t="shared" si="1"/>
        <v>-0.447368421052632</v>
      </c>
    </row>
    <row r="10" ht="20" customHeight="1" spans="1:6">
      <c r="A10" s="162" t="s">
        <v>69</v>
      </c>
      <c r="B10" s="140">
        <v>748</v>
      </c>
      <c r="C10" s="163">
        <v>420</v>
      </c>
      <c r="D10" s="164">
        <f t="shared" si="0"/>
        <v>0.561497326203209</v>
      </c>
      <c r="E10" s="165">
        <v>447</v>
      </c>
      <c r="F10" s="164">
        <f t="shared" si="1"/>
        <v>-0.0604026845637584</v>
      </c>
    </row>
    <row r="11" ht="20" customHeight="1" spans="1:6">
      <c r="A11" s="162" t="s">
        <v>70</v>
      </c>
      <c r="B11" s="140">
        <v>608</v>
      </c>
      <c r="C11" s="163">
        <v>693</v>
      </c>
      <c r="D11" s="164">
        <f t="shared" si="0"/>
        <v>1.13980263157895</v>
      </c>
      <c r="E11" s="165">
        <v>644</v>
      </c>
      <c r="F11" s="164">
        <f t="shared" si="1"/>
        <v>0.0760869565217391</v>
      </c>
    </row>
    <row r="12" ht="20" customHeight="1" spans="1:6">
      <c r="A12" s="162" t="s">
        <v>71</v>
      </c>
      <c r="B12" s="140">
        <v>228</v>
      </c>
      <c r="C12" s="163">
        <v>242</v>
      </c>
      <c r="D12" s="164">
        <f t="shared" si="0"/>
        <v>1.06140350877193</v>
      </c>
      <c r="E12" s="165">
        <v>790</v>
      </c>
      <c r="F12" s="164">
        <f t="shared" si="1"/>
        <v>-0.693670886075949</v>
      </c>
    </row>
    <row r="13" ht="20" customHeight="1" spans="1:6">
      <c r="A13" s="162" t="s">
        <v>72</v>
      </c>
      <c r="B13" s="140">
        <v>335</v>
      </c>
      <c r="C13" s="163">
        <v>279</v>
      </c>
      <c r="D13" s="164">
        <f t="shared" si="0"/>
        <v>0.832835820895522</v>
      </c>
      <c r="E13" s="165">
        <v>275</v>
      </c>
      <c r="F13" s="164">
        <f t="shared" si="1"/>
        <v>0.0145454545454545</v>
      </c>
    </row>
    <row r="14" ht="20" customHeight="1" spans="1:6">
      <c r="A14" s="162" t="s">
        <v>73</v>
      </c>
      <c r="B14" s="140">
        <v>1987</v>
      </c>
      <c r="C14" s="163">
        <v>7132</v>
      </c>
      <c r="D14" s="164">
        <f t="shared" si="0"/>
        <v>3.58933064921993</v>
      </c>
      <c r="E14" s="165">
        <v>2323</v>
      </c>
      <c r="F14" s="164">
        <f t="shared" si="1"/>
        <v>2.07016788635385</v>
      </c>
    </row>
    <row r="15" ht="20" customHeight="1" spans="1:6">
      <c r="A15" s="162" t="s">
        <v>74</v>
      </c>
      <c r="B15" s="140">
        <v>693</v>
      </c>
      <c r="C15" s="163">
        <v>557</v>
      </c>
      <c r="D15" s="164">
        <f t="shared" si="0"/>
        <v>0.803751803751804</v>
      </c>
      <c r="E15" s="165">
        <v>545</v>
      </c>
      <c r="F15" s="164">
        <f t="shared" si="1"/>
        <v>0.0220183486238532</v>
      </c>
    </row>
    <row r="16" ht="20" customHeight="1" spans="1:6">
      <c r="A16" s="162" t="s">
        <v>75</v>
      </c>
      <c r="B16" s="140">
        <v>3910</v>
      </c>
      <c r="C16" s="163">
        <v>2512</v>
      </c>
      <c r="D16" s="164">
        <f t="shared" si="0"/>
        <v>0.642455242966752</v>
      </c>
      <c r="E16" s="165">
        <v>4389</v>
      </c>
      <c r="F16" s="164">
        <f t="shared" si="1"/>
        <v>-0.427660059239007</v>
      </c>
    </row>
    <row r="17" ht="20" customHeight="1" spans="1:6">
      <c r="A17" s="162" t="s">
        <v>76</v>
      </c>
      <c r="B17" s="140">
        <v>2089</v>
      </c>
      <c r="C17" s="163">
        <v>1919</v>
      </c>
      <c r="D17" s="164">
        <f t="shared" si="0"/>
        <v>0.918621349928195</v>
      </c>
      <c r="E17" s="165">
        <v>1961</v>
      </c>
      <c r="F17" s="164">
        <f t="shared" si="1"/>
        <v>-0.0214176440591535</v>
      </c>
    </row>
    <row r="18" ht="20" customHeight="1" spans="1:6">
      <c r="A18" s="166" t="s">
        <v>77</v>
      </c>
      <c r="B18" s="140">
        <v>14</v>
      </c>
      <c r="C18" s="163">
        <v>10</v>
      </c>
      <c r="D18" s="164">
        <f t="shared" si="0"/>
        <v>0.714285714285714</v>
      </c>
      <c r="E18" s="165">
        <v>9</v>
      </c>
      <c r="F18" s="164">
        <f t="shared" si="1"/>
        <v>0.111111111111111</v>
      </c>
    </row>
    <row r="19" ht="20" customHeight="1" spans="1:6">
      <c r="A19" s="160" t="s">
        <v>78</v>
      </c>
      <c r="B19" s="9">
        <f>SUM(B20:B27)</f>
        <v>7929</v>
      </c>
      <c r="C19" s="161">
        <f>SUM(C20:C27)</f>
        <v>8222</v>
      </c>
      <c r="D19" s="158">
        <f t="shared" si="0"/>
        <v>1.03695295749779</v>
      </c>
      <c r="E19" s="159">
        <f>SUM(E20:E27)</f>
        <v>7446</v>
      </c>
      <c r="F19" s="158">
        <f t="shared" si="1"/>
        <v>0.104217029277464</v>
      </c>
    </row>
    <row r="20" ht="20" customHeight="1" spans="1:6">
      <c r="A20" s="162" t="s">
        <v>79</v>
      </c>
      <c r="B20" s="140">
        <v>1603</v>
      </c>
      <c r="C20" s="163">
        <v>1157</v>
      </c>
      <c r="D20" s="164">
        <f t="shared" si="0"/>
        <v>0.721771678103556</v>
      </c>
      <c r="E20" s="165">
        <v>1247</v>
      </c>
      <c r="F20" s="164">
        <f t="shared" si="1"/>
        <v>-0.0721732157177225</v>
      </c>
    </row>
    <row r="21" ht="20" customHeight="1" spans="1:6">
      <c r="A21" s="162" t="s">
        <v>80</v>
      </c>
      <c r="B21" s="140">
        <v>1762</v>
      </c>
      <c r="C21" s="163">
        <v>691</v>
      </c>
      <c r="D21" s="164">
        <f t="shared" si="0"/>
        <v>0.39216799091941</v>
      </c>
      <c r="E21" s="165">
        <v>874</v>
      </c>
      <c r="F21" s="164">
        <f t="shared" si="1"/>
        <v>-0.209382151029748</v>
      </c>
    </row>
    <row r="22" ht="20" customHeight="1" spans="1:6">
      <c r="A22" s="162" t="s">
        <v>81</v>
      </c>
      <c r="B22" s="140">
        <v>4283</v>
      </c>
      <c r="C22" s="163">
        <v>5675</v>
      </c>
      <c r="D22" s="164">
        <f t="shared" si="0"/>
        <v>1.32500583703012</v>
      </c>
      <c r="E22" s="165">
        <v>4467</v>
      </c>
      <c r="F22" s="164">
        <f t="shared" si="1"/>
        <v>0.270427580031341</v>
      </c>
    </row>
    <row r="23" ht="20" customHeight="1" spans="1:6">
      <c r="A23" s="162" t="s">
        <v>82</v>
      </c>
      <c r="B23" s="140">
        <v>0</v>
      </c>
      <c r="C23" s="163">
        <v>0</v>
      </c>
      <c r="D23" s="164"/>
      <c r="E23" s="165"/>
      <c r="F23" s="164"/>
    </row>
    <row r="24" ht="20" customHeight="1" spans="1:6">
      <c r="A24" s="162" t="s">
        <v>83</v>
      </c>
      <c r="B24" s="140">
        <v>272</v>
      </c>
      <c r="C24" s="163">
        <v>278</v>
      </c>
      <c r="D24" s="164">
        <f t="shared" ref="D23:D28" si="2">C24/B24</f>
        <v>1.02205882352941</v>
      </c>
      <c r="E24" s="165">
        <v>603</v>
      </c>
      <c r="F24" s="164">
        <f>(C24-E24)/E24</f>
        <v>-0.538971807628524</v>
      </c>
    </row>
    <row r="25" ht="20" customHeight="1" spans="1:6">
      <c r="A25" s="162" t="s">
        <v>84</v>
      </c>
      <c r="B25" s="140">
        <v>0</v>
      </c>
      <c r="C25" s="163">
        <v>288</v>
      </c>
      <c r="D25" s="164"/>
      <c r="E25" s="165">
        <v>65</v>
      </c>
      <c r="F25" s="164">
        <f>(C25-E25)/E25</f>
        <v>3.43076923076923</v>
      </c>
    </row>
    <row r="26" ht="20" customHeight="1" spans="1:6">
      <c r="A26" s="162" t="s">
        <v>85</v>
      </c>
      <c r="B26" s="140">
        <v>9</v>
      </c>
      <c r="C26" s="163">
        <v>132</v>
      </c>
      <c r="D26" s="164">
        <f t="shared" si="2"/>
        <v>14.6666666666667</v>
      </c>
      <c r="E26" s="165">
        <v>180</v>
      </c>
      <c r="F26" s="164">
        <f>E26/D26</f>
        <v>12.2727272727273</v>
      </c>
    </row>
    <row r="27" ht="20" customHeight="1" spans="1:6">
      <c r="A27" s="162" t="s">
        <v>86</v>
      </c>
      <c r="B27" s="140">
        <v>0</v>
      </c>
      <c r="C27" s="163">
        <v>1</v>
      </c>
      <c r="D27" s="164"/>
      <c r="E27" s="165">
        <v>10</v>
      </c>
      <c r="F27" s="164">
        <f>(C27-E27)/E27</f>
        <v>-0.9</v>
      </c>
    </row>
    <row r="28" ht="20" customHeight="1" spans="1:6">
      <c r="A28" s="116" t="s">
        <v>58</v>
      </c>
      <c r="B28" s="9">
        <f>B5+B19</f>
        <v>26436</v>
      </c>
      <c r="C28" s="161">
        <f>C5+C19</f>
        <v>27999</v>
      </c>
      <c r="D28" s="158">
        <f t="shared" si="2"/>
        <v>1.05912392192465</v>
      </c>
      <c r="E28" s="159">
        <f>E5+E19</f>
        <v>24941</v>
      </c>
      <c r="F28" s="158">
        <f>(C28-E28)/E28</f>
        <v>0.122609358085081</v>
      </c>
    </row>
  </sheetData>
  <mergeCells count="1">
    <mergeCell ref="A2:F2"/>
  </mergeCells>
  <printOptions horizontalCentered="1"/>
  <pageMargins left="0.708661417322835" right="0.708661417322835" top="0.748031496062992" bottom="0.748031496062992" header="0.31496062992126" footer="0.31496062992126"/>
  <pageSetup paperSize="9" orientation="portrait" useFirstPageNumber="1"/>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B33" sqref="B33"/>
    </sheetView>
  </sheetViews>
  <sheetFormatPr defaultColWidth="9" defaultRowHeight="13.5" outlineLevelCol="1"/>
  <cols>
    <col min="1" max="1" width="44.875" customWidth="1"/>
    <col min="2" max="2" width="24.125" customWidth="1"/>
  </cols>
  <sheetData>
    <row r="1" spans="1:1">
      <c r="A1" t="s">
        <v>87</v>
      </c>
    </row>
    <row r="2" ht="40" customHeight="1" spans="1:2">
      <c r="A2" s="1" t="s">
        <v>88</v>
      </c>
      <c r="B2" s="1"/>
    </row>
    <row r="3" ht="20" customHeight="1" spans="1:2">
      <c r="A3" s="98"/>
      <c r="B3" s="142" t="s">
        <v>42</v>
      </c>
    </row>
    <row r="4" ht="20" customHeight="1" spans="1:2">
      <c r="A4" s="116" t="s">
        <v>43</v>
      </c>
      <c r="B4" s="3" t="s">
        <v>44</v>
      </c>
    </row>
    <row r="5" ht="20" customHeight="1" spans="1:2">
      <c r="A5" s="152" t="s">
        <v>89</v>
      </c>
      <c r="B5" s="9">
        <f>SUM(B6:B25)</f>
        <v>382211</v>
      </c>
    </row>
    <row r="6" ht="20" customHeight="1" spans="1:2">
      <c r="A6" s="104" t="s">
        <v>90</v>
      </c>
      <c r="B6" s="140">
        <v>48366</v>
      </c>
    </row>
    <row r="7" ht="20" customHeight="1" spans="1:2">
      <c r="A7" s="104" t="s">
        <v>91</v>
      </c>
      <c r="B7" s="140">
        <v>11434</v>
      </c>
    </row>
    <row r="8" ht="20" customHeight="1" spans="1:2">
      <c r="A8" s="104" t="s">
        <v>92</v>
      </c>
      <c r="B8" s="140">
        <v>56348</v>
      </c>
    </row>
    <row r="9" ht="20" customHeight="1" spans="1:2">
      <c r="A9" s="104" t="s">
        <v>93</v>
      </c>
      <c r="B9" s="140">
        <v>5363</v>
      </c>
    </row>
    <row r="10" ht="20" customHeight="1" spans="1:2">
      <c r="A10" s="104" t="s">
        <v>94</v>
      </c>
      <c r="B10" s="140">
        <v>4297</v>
      </c>
    </row>
    <row r="11" ht="20" customHeight="1" spans="1:2">
      <c r="A11" s="104" t="s">
        <v>95</v>
      </c>
      <c r="B11" s="140">
        <v>58313</v>
      </c>
    </row>
    <row r="12" ht="20" customHeight="1" spans="1:2">
      <c r="A12" s="104" t="s">
        <v>96</v>
      </c>
      <c r="B12" s="140">
        <v>25699</v>
      </c>
    </row>
    <row r="13" ht="20" customHeight="1" spans="1:2">
      <c r="A13" s="104" t="s">
        <v>97</v>
      </c>
      <c r="B13" s="140">
        <v>7160</v>
      </c>
    </row>
    <row r="14" ht="20" customHeight="1" spans="1:2">
      <c r="A14" s="104" t="s">
        <v>98</v>
      </c>
      <c r="B14" s="140">
        <v>41662</v>
      </c>
    </row>
    <row r="15" ht="20" customHeight="1" spans="1:2">
      <c r="A15" s="104" t="s">
        <v>99</v>
      </c>
      <c r="B15" s="140">
        <v>80549</v>
      </c>
    </row>
    <row r="16" ht="20" customHeight="1" spans="1:2">
      <c r="A16" s="104" t="s">
        <v>100</v>
      </c>
      <c r="B16" s="140">
        <v>14612</v>
      </c>
    </row>
    <row r="17" ht="20" customHeight="1" spans="1:2">
      <c r="A17" s="104" t="s">
        <v>101</v>
      </c>
      <c r="B17" s="140">
        <v>235</v>
      </c>
    </row>
    <row r="18" ht="20" customHeight="1" spans="1:2">
      <c r="A18" s="104" t="s">
        <v>102</v>
      </c>
      <c r="B18" s="140">
        <v>977</v>
      </c>
    </row>
    <row r="19" ht="20" customHeight="1" spans="1:2">
      <c r="A19" s="104" t="s">
        <v>103</v>
      </c>
      <c r="B19" s="140">
        <v>31</v>
      </c>
    </row>
    <row r="20" ht="20" customHeight="1" spans="1:2">
      <c r="A20" s="104" t="s">
        <v>104</v>
      </c>
      <c r="B20" s="140">
        <v>2188</v>
      </c>
    </row>
    <row r="21" ht="20" customHeight="1" spans="1:2">
      <c r="A21" s="104" t="s">
        <v>105</v>
      </c>
      <c r="B21" s="140">
        <v>11535</v>
      </c>
    </row>
    <row r="22" ht="20" customHeight="1" spans="1:2">
      <c r="A22" s="104" t="s">
        <v>106</v>
      </c>
      <c r="B22" s="140">
        <v>2729</v>
      </c>
    </row>
    <row r="23" ht="20" customHeight="1" spans="1:2">
      <c r="A23" s="104" t="s">
        <v>107</v>
      </c>
      <c r="B23" s="140">
        <v>2983</v>
      </c>
    </row>
    <row r="24" ht="20" customHeight="1" spans="1:2">
      <c r="A24" s="104" t="s">
        <v>108</v>
      </c>
      <c r="B24" s="140">
        <v>74</v>
      </c>
    </row>
    <row r="25" ht="20" customHeight="1" spans="1:2">
      <c r="A25" s="104" t="s">
        <v>109</v>
      </c>
      <c r="B25" s="140">
        <v>7656</v>
      </c>
    </row>
    <row r="26" ht="20" customHeight="1" spans="1:2">
      <c r="A26" s="113" t="s">
        <v>110</v>
      </c>
      <c r="B26" s="140">
        <f>SUM(B27:B27)</f>
        <v>7439</v>
      </c>
    </row>
    <row r="27" ht="20" customHeight="1" spans="1:2">
      <c r="A27" s="104" t="s">
        <v>111</v>
      </c>
      <c r="B27" s="153">
        <v>7439</v>
      </c>
    </row>
    <row r="28" ht="20" customHeight="1" spans="1:2">
      <c r="A28" s="113" t="s">
        <v>112</v>
      </c>
      <c r="B28" s="140">
        <v>67955</v>
      </c>
    </row>
    <row r="29" ht="20" customHeight="1" spans="1:2">
      <c r="A29" s="113" t="s">
        <v>113</v>
      </c>
      <c r="B29" s="140">
        <v>1565</v>
      </c>
    </row>
    <row r="30" ht="20" customHeight="1" spans="1:2">
      <c r="A30" s="113" t="s">
        <v>114</v>
      </c>
      <c r="B30" s="140">
        <v>25000</v>
      </c>
    </row>
    <row r="31" ht="20" customHeight="1" spans="1:2">
      <c r="A31" s="152" t="s">
        <v>115</v>
      </c>
      <c r="B31" s="140">
        <v>15289</v>
      </c>
    </row>
    <row r="32" ht="20" customHeight="1" spans="1:2">
      <c r="A32" s="154" t="s">
        <v>58</v>
      </c>
      <c r="B32" s="9">
        <f>B5+B26+B28+B31+B29+B30</f>
        <v>499459</v>
      </c>
    </row>
  </sheetData>
  <mergeCells count="1">
    <mergeCell ref="A2:B2"/>
  </mergeCells>
  <printOptions horizontalCentered="1"/>
  <pageMargins left="0.708661417322835" right="0.708661417322835" top="0.748031496062992" bottom="0.748031496062992" header="0.31496062992126" footer="0.31496062992126"/>
  <pageSetup paperSize="9" firstPageNumber="18" orientation="portrait" useFirstPageNumber="1"/>
  <headerFooter>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17"/>
  <sheetViews>
    <sheetView showZeros="0" workbookViewId="0">
      <selection activeCell="H15" sqref="H15"/>
    </sheetView>
  </sheetViews>
  <sheetFormatPr defaultColWidth="9" defaultRowHeight="13.5" outlineLevelCol="4"/>
  <cols>
    <col min="1" max="1" width="9.625" style="142" customWidth="1"/>
    <col min="2" max="2" width="35" customWidth="1"/>
    <col min="3" max="3" width="13.5" style="143" customWidth="1"/>
    <col min="4" max="4" width="13.875" customWidth="1"/>
    <col min="5" max="5" width="12.375" customWidth="1"/>
  </cols>
  <sheetData>
    <row r="1" spans="1:1">
      <c r="A1" s="144" t="s">
        <v>116</v>
      </c>
    </row>
    <row r="2" ht="40" customHeight="1" spans="1:5">
      <c r="A2" s="79" t="s">
        <v>117</v>
      </c>
      <c r="B2" s="79"/>
      <c r="C2" s="79"/>
      <c r="D2" s="79"/>
      <c r="E2" s="79"/>
    </row>
    <row r="3" ht="20" customHeight="1" spans="2:5">
      <c r="B3" s="145"/>
      <c r="C3" s="81"/>
      <c r="D3" s="145"/>
      <c r="E3" s="146" t="s">
        <v>42</v>
      </c>
    </row>
    <row r="4" ht="37" customHeight="1" spans="1:5">
      <c r="A4" s="147" t="s">
        <v>118</v>
      </c>
      <c r="B4" s="147" t="s">
        <v>119</v>
      </c>
      <c r="C4" s="147" t="s">
        <v>120</v>
      </c>
      <c r="D4" s="147" t="s">
        <v>121</v>
      </c>
      <c r="E4" s="147" t="s">
        <v>122</v>
      </c>
    </row>
    <row r="5" ht="25" customHeight="1" spans="1:5">
      <c r="A5" s="137"/>
      <c r="B5" s="147" t="s">
        <v>123</v>
      </c>
      <c r="C5" s="147">
        <v>382211</v>
      </c>
      <c r="D5" s="147">
        <v>360619</v>
      </c>
      <c r="E5" s="148">
        <f>C5/D5</f>
        <v>1.05987482634026</v>
      </c>
    </row>
    <row r="6" ht="20" customHeight="1" spans="1:5">
      <c r="A6" s="149">
        <v>201</v>
      </c>
      <c r="B6" s="104" t="s">
        <v>124</v>
      </c>
      <c r="C6" s="84">
        <v>48366</v>
      </c>
      <c r="D6" s="84">
        <v>37356</v>
      </c>
      <c r="E6" s="150">
        <f>C6/D6</f>
        <v>1.29473176999679</v>
      </c>
    </row>
    <row r="7" ht="20" customHeight="1" spans="1:5">
      <c r="A7" s="149">
        <v>20101</v>
      </c>
      <c r="B7" s="104" t="s">
        <v>125</v>
      </c>
      <c r="C7" s="84">
        <v>1435</v>
      </c>
      <c r="D7" s="84">
        <v>967</v>
      </c>
      <c r="E7" s="150">
        <f>C7/D7</f>
        <v>1.48397104446743</v>
      </c>
    </row>
    <row r="8" ht="20" customHeight="1" spans="1:5">
      <c r="A8" s="149">
        <v>2010101</v>
      </c>
      <c r="B8" s="104" t="s">
        <v>126</v>
      </c>
      <c r="C8" s="84">
        <v>1422</v>
      </c>
      <c r="D8" s="84">
        <v>917</v>
      </c>
      <c r="E8" s="150">
        <f>C8/D8</f>
        <v>1.55070883315158</v>
      </c>
    </row>
    <row r="9" ht="20" customHeight="1" spans="1:5">
      <c r="A9" s="149">
        <v>2010102</v>
      </c>
      <c r="B9" s="104" t="s">
        <v>127</v>
      </c>
      <c r="C9" s="84">
        <v>0</v>
      </c>
      <c r="D9" s="84">
        <v>33</v>
      </c>
      <c r="E9" s="150">
        <f>C9/D9</f>
        <v>0</v>
      </c>
    </row>
    <row r="10" ht="20" customHeight="1" spans="1:5">
      <c r="A10" s="149">
        <v>2010103</v>
      </c>
      <c r="B10" s="104" t="s">
        <v>128</v>
      </c>
      <c r="C10" s="84">
        <v>0</v>
      </c>
      <c r="D10" s="84">
        <v>0</v>
      </c>
      <c r="E10" s="150"/>
    </row>
    <row r="11" ht="20" customHeight="1" spans="1:5">
      <c r="A11" s="149">
        <v>2010104</v>
      </c>
      <c r="B11" s="104" t="s">
        <v>129</v>
      </c>
      <c r="C11" s="84">
        <v>0</v>
      </c>
      <c r="D11" s="84">
        <v>0</v>
      </c>
      <c r="E11" s="150"/>
    </row>
    <row r="12" ht="20" customHeight="1" spans="1:5">
      <c r="A12" s="149">
        <v>2010105</v>
      </c>
      <c r="B12" s="104" t="s">
        <v>130</v>
      </c>
      <c r="C12" s="84">
        <v>0</v>
      </c>
      <c r="D12" s="84">
        <v>0</v>
      </c>
      <c r="E12" s="150"/>
    </row>
    <row r="13" ht="20" customHeight="1" spans="1:5">
      <c r="A13" s="149">
        <v>2010106</v>
      </c>
      <c r="B13" s="104" t="s">
        <v>131</v>
      </c>
      <c r="C13" s="84">
        <v>0</v>
      </c>
      <c r="D13" s="84">
        <v>0</v>
      </c>
      <c r="E13" s="150"/>
    </row>
    <row r="14" ht="20" customHeight="1" spans="1:5">
      <c r="A14" s="149">
        <v>2010107</v>
      </c>
      <c r="B14" s="104" t="s">
        <v>132</v>
      </c>
      <c r="C14" s="84">
        <v>0</v>
      </c>
      <c r="D14" s="84">
        <v>0</v>
      </c>
      <c r="E14" s="150"/>
    </row>
    <row r="15" ht="20" customHeight="1" spans="1:5">
      <c r="A15" s="149">
        <v>2010108</v>
      </c>
      <c r="B15" s="104" t="s">
        <v>133</v>
      </c>
      <c r="C15" s="84">
        <v>0</v>
      </c>
      <c r="D15" s="84">
        <v>0</v>
      </c>
      <c r="E15" s="150"/>
    </row>
    <row r="16" ht="20" customHeight="1" spans="1:5">
      <c r="A16" s="149">
        <v>2010109</v>
      </c>
      <c r="B16" s="104" t="s">
        <v>134</v>
      </c>
      <c r="C16" s="84">
        <v>0</v>
      </c>
      <c r="D16" s="84">
        <v>0</v>
      </c>
      <c r="E16" s="150"/>
    </row>
    <row r="17" ht="20" customHeight="1" spans="1:5">
      <c r="A17" s="149">
        <v>2010150</v>
      </c>
      <c r="B17" s="104" t="s">
        <v>135</v>
      </c>
      <c r="C17" s="84">
        <v>0</v>
      </c>
      <c r="D17" s="84">
        <v>0</v>
      </c>
      <c r="E17" s="150"/>
    </row>
    <row r="18" ht="20" customHeight="1" spans="1:5">
      <c r="A18" s="149">
        <v>2010199</v>
      </c>
      <c r="B18" s="104" t="s">
        <v>136</v>
      </c>
      <c r="C18" s="84">
        <v>13</v>
      </c>
      <c r="D18" s="84">
        <v>17</v>
      </c>
      <c r="E18" s="150">
        <f>C18/D18</f>
        <v>0.764705882352941</v>
      </c>
    </row>
    <row r="19" ht="20" customHeight="1" spans="1:5">
      <c r="A19" s="149">
        <v>20102</v>
      </c>
      <c r="B19" s="104" t="s">
        <v>137</v>
      </c>
      <c r="C19" s="84">
        <v>604</v>
      </c>
      <c r="D19" s="84">
        <v>598</v>
      </c>
      <c r="E19" s="150">
        <f>C19/D19</f>
        <v>1.01003344481605</v>
      </c>
    </row>
    <row r="20" ht="20" customHeight="1" spans="1:5">
      <c r="A20" s="149">
        <v>2010201</v>
      </c>
      <c r="B20" s="104" t="s">
        <v>126</v>
      </c>
      <c r="C20" s="84">
        <v>604</v>
      </c>
      <c r="D20" s="84">
        <v>598</v>
      </c>
      <c r="E20" s="150">
        <f>C20/D20</f>
        <v>1.01003344481605</v>
      </c>
    </row>
    <row r="21" ht="20" customHeight="1" spans="1:5">
      <c r="A21" s="149">
        <v>2010202</v>
      </c>
      <c r="B21" s="104" t="s">
        <v>127</v>
      </c>
      <c r="C21" s="84">
        <v>0</v>
      </c>
      <c r="D21" s="84">
        <v>0</v>
      </c>
      <c r="E21" s="150"/>
    </row>
    <row r="22" ht="20" customHeight="1" spans="1:5">
      <c r="A22" s="149">
        <v>2010203</v>
      </c>
      <c r="B22" s="104" t="s">
        <v>128</v>
      </c>
      <c r="C22" s="84">
        <v>0</v>
      </c>
      <c r="D22" s="84">
        <v>0</v>
      </c>
      <c r="E22" s="150"/>
    </row>
    <row r="23" ht="20" customHeight="1" spans="1:5">
      <c r="A23" s="149">
        <v>2010204</v>
      </c>
      <c r="B23" s="104" t="s">
        <v>138</v>
      </c>
      <c r="C23" s="84">
        <v>0</v>
      </c>
      <c r="D23" s="84">
        <v>0</v>
      </c>
      <c r="E23" s="150"/>
    </row>
    <row r="24" ht="20" customHeight="1" spans="1:5">
      <c r="A24" s="149">
        <v>2010205</v>
      </c>
      <c r="B24" s="104" t="s">
        <v>139</v>
      </c>
      <c r="C24" s="84">
        <v>0</v>
      </c>
      <c r="D24" s="84">
        <v>0</v>
      </c>
      <c r="E24" s="150"/>
    </row>
    <row r="25" ht="20" customHeight="1" spans="1:5">
      <c r="A25" s="149">
        <v>2010206</v>
      </c>
      <c r="B25" s="104" t="s">
        <v>140</v>
      </c>
      <c r="C25" s="84">
        <v>0</v>
      </c>
      <c r="D25" s="84">
        <v>0</v>
      </c>
      <c r="E25" s="150"/>
    </row>
    <row r="26" ht="20" customHeight="1" spans="1:5">
      <c r="A26" s="149">
        <v>2010250</v>
      </c>
      <c r="B26" s="104" t="s">
        <v>135</v>
      </c>
      <c r="C26" s="84">
        <v>0</v>
      </c>
      <c r="D26" s="84">
        <v>0</v>
      </c>
      <c r="E26" s="150"/>
    </row>
    <row r="27" ht="20" customHeight="1" spans="1:5">
      <c r="A27" s="149">
        <v>2010299</v>
      </c>
      <c r="B27" s="104" t="s">
        <v>141</v>
      </c>
      <c r="C27" s="84">
        <v>0</v>
      </c>
      <c r="D27" s="84">
        <v>0</v>
      </c>
      <c r="E27" s="150"/>
    </row>
    <row r="28" ht="20" customHeight="1" spans="1:5">
      <c r="A28" s="149">
        <v>20103</v>
      </c>
      <c r="B28" s="104" t="s">
        <v>142</v>
      </c>
      <c r="C28" s="84">
        <v>29730</v>
      </c>
      <c r="D28" s="84">
        <v>19917</v>
      </c>
      <c r="E28" s="150">
        <f>C28/D28</f>
        <v>1.49269468293418</v>
      </c>
    </row>
    <row r="29" ht="20" customHeight="1" spans="1:5">
      <c r="A29" s="149">
        <v>2010301</v>
      </c>
      <c r="B29" s="104" t="s">
        <v>126</v>
      </c>
      <c r="C29" s="84">
        <v>28380</v>
      </c>
      <c r="D29" s="84">
        <v>19439</v>
      </c>
      <c r="E29" s="150">
        <f t="shared" ref="E29:E35" si="0">C29/D29</f>
        <v>1.45995164360307</v>
      </c>
    </row>
    <row r="30" ht="20" customHeight="1" spans="1:5">
      <c r="A30" s="149">
        <v>2010302</v>
      </c>
      <c r="B30" s="104" t="s">
        <v>127</v>
      </c>
      <c r="C30" s="84">
        <v>57</v>
      </c>
      <c r="D30" s="84">
        <v>55</v>
      </c>
      <c r="E30" s="150">
        <f t="shared" si="0"/>
        <v>1.03636363636364</v>
      </c>
    </row>
    <row r="31" ht="20" customHeight="1" spans="1:5">
      <c r="A31" s="149">
        <v>2010303</v>
      </c>
      <c r="B31" s="104" t="s">
        <v>128</v>
      </c>
      <c r="C31" s="84">
        <v>0</v>
      </c>
      <c r="D31" s="84">
        <v>0</v>
      </c>
      <c r="E31" s="150"/>
    </row>
    <row r="32" ht="20" customHeight="1" spans="1:5">
      <c r="A32" s="149">
        <v>2010304</v>
      </c>
      <c r="B32" s="104" t="s">
        <v>143</v>
      </c>
      <c r="C32" s="84">
        <v>0</v>
      </c>
      <c r="D32" s="84">
        <v>0</v>
      </c>
      <c r="E32" s="150"/>
    </row>
    <row r="33" ht="20" customHeight="1" spans="1:5">
      <c r="A33" s="149">
        <v>2010305</v>
      </c>
      <c r="B33" s="104" t="s">
        <v>144</v>
      </c>
      <c r="C33" s="84">
        <v>0</v>
      </c>
      <c r="D33" s="84">
        <v>0</v>
      </c>
      <c r="E33" s="150"/>
    </row>
    <row r="34" ht="20" customHeight="1" spans="1:5">
      <c r="A34" s="149">
        <v>2010306</v>
      </c>
      <c r="B34" s="104" t="s">
        <v>145</v>
      </c>
      <c r="C34" s="84">
        <v>0</v>
      </c>
      <c r="D34" s="84">
        <v>0</v>
      </c>
      <c r="E34" s="150"/>
    </row>
    <row r="35" ht="20" customHeight="1" spans="1:5">
      <c r="A35" s="149">
        <v>2010308</v>
      </c>
      <c r="B35" s="104" t="s">
        <v>146</v>
      </c>
      <c r="C35" s="84">
        <v>120</v>
      </c>
      <c r="D35" s="84">
        <v>168</v>
      </c>
      <c r="E35" s="150">
        <f t="shared" si="0"/>
        <v>0.714285714285714</v>
      </c>
    </row>
    <row r="36" ht="20" customHeight="1" spans="1:5">
      <c r="A36" s="149">
        <v>2010309</v>
      </c>
      <c r="B36" s="104" t="s">
        <v>147</v>
      </c>
      <c r="C36" s="84">
        <v>0</v>
      </c>
      <c r="D36" s="84">
        <v>0</v>
      </c>
      <c r="E36" s="150"/>
    </row>
    <row r="37" ht="20" customHeight="1" spans="1:5">
      <c r="A37" s="149">
        <v>2010350</v>
      </c>
      <c r="B37" s="104" t="s">
        <v>135</v>
      </c>
      <c r="C37" s="84">
        <v>0</v>
      </c>
      <c r="D37" s="84">
        <v>0</v>
      </c>
      <c r="E37" s="150"/>
    </row>
    <row r="38" ht="20" customHeight="1" spans="1:5">
      <c r="A38" s="149">
        <v>2010399</v>
      </c>
      <c r="B38" s="104" t="s">
        <v>148</v>
      </c>
      <c r="C38" s="84">
        <v>1173</v>
      </c>
      <c r="D38" s="84">
        <v>255</v>
      </c>
      <c r="E38" s="150">
        <f>C38/D38</f>
        <v>4.6</v>
      </c>
    </row>
    <row r="39" ht="20" customHeight="1" spans="1:5">
      <c r="A39" s="149">
        <v>20104</v>
      </c>
      <c r="B39" s="104" t="s">
        <v>149</v>
      </c>
      <c r="C39" s="84">
        <v>900</v>
      </c>
      <c r="D39" s="84">
        <v>1265</v>
      </c>
      <c r="E39" s="150">
        <f>C39/D39</f>
        <v>0.711462450592885</v>
      </c>
    </row>
    <row r="40" ht="20" customHeight="1" spans="1:5">
      <c r="A40" s="149">
        <v>2010401</v>
      </c>
      <c r="B40" s="104" t="s">
        <v>126</v>
      </c>
      <c r="C40" s="84">
        <v>823</v>
      </c>
      <c r="D40" s="84">
        <v>727</v>
      </c>
      <c r="E40" s="150">
        <f>C40/D40</f>
        <v>1.13204951856946</v>
      </c>
    </row>
    <row r="41" ht="20" customHeight="1" spans="1:5">
      <c r="A41" s="149">
        <v>2010402</v>
      </c>
      <c r="B41" s="104" t="s">
        <v>127</v>
      </c>
      <c r="C41" s="84">
        <v>0</v>
      </c>
      <c r="D41" s="84">
        <v>0</v>
      </c>
      <c r="E41" s="150"/>
    </row>
    <row r="42" ht="20" customHeight="1" spans="1:5">
      <c r="A42" s="149">
        <v>2010403</v>
      </c>
      <c r="B42" s="104" t="s">
        <v>128</v>
      </c>
      <c r="C42" s="84">
        <v>0</v>
      </c>
      <c r="D42" s="84">
        <v>0</v>
      </c>
      <c r="E42" s="150"/>
    </row>
    <row r="43" ht="20" customHeight="1" spans="1:5">
      <c r="A43" s="149">
        <v>2010404</v>
      </c>
      <c r="B43" s="104" t="s">
        <v>150</v>
      </c>
      <c r="C43" s="84">
        <v>0</v>
      </c>
      <c r="D43" s="84">
        <v>0</v>
      </c>
      <c r="E43" s="150"/>
    </row>
    <row r="44" ht="20" customHeight="1" spans="1:5">
      <c r="A44" s="149">
        <v>2010405</v>
      </c>
      <c r="B44" s="104" t="s">
        <v>151</v>
      </c>
      <c r="C44" s="84">
        <v>0</v>
      </c>
      <c r="D44" s="84">
        <v>0</v>
      </c>
      <c r="E44" s="150"/>
    </row>
    <row r="45" ht="20" customHeight="1" spans="1:5">
      <c r="A45" s="149">
        <v>2010406</v>
      </c>
      <c r="B45" s="104" t="s">
        <v>152</v>
      </c>
      <c r="C45" s="84">
        <v>0</v>
      </c>
      <c r="D45" s="84">
        <v>0</v>
      </c>
      <c r="E45" s="150"/>
    </row>
    <row r="46" ht="20" customHeight="1" spans="1:5">
      <c r="A46" s="149">
        <v>2010407</v>
      </c>
      <c r="B46" s="104" t="s">
        <v>153</v>
      </c>
      <c r="C46" s="84">
        <v>0</v>
      </c>
      <c r="D46" s="84">
        <v>0</v>
      </c>
      <c r="E46" s="150"/>
    </row>
    <row r="47" ht="20" customHeight="1" spans="1:5">
      <c r="A47" s="149">
        <v>2010408</v>
      </c>
      <c r="B47" s="104" t="s">
        <v>154</v>
      </c>
      <c r="C47" s="84">
        <v>0</v>
      </c>
      <c r="D47" s="84">
        <v>0</v>
      </c>
      <c r="E47" s="150"/>
    </row>
    <row r="48" ht="20" customHeight="1" spans="1:5">
      <c r="A48" s="149">
        <v>2010450</v>
      </c>
      <c r="B48" s="104" t="s">
        <v>135</v>
      </c>
      <c r="C48" s="84">
        <v>0</v>
      </c>
      <c r="D48" s="84">
        <v>0</v>
      </c>
      <c r="E48" s="150"/>
    </row>
    <row r="49" ht="20" customHeight="1" spans="1:5">
      <c r="A49" s="149">
        <v>2010499</v>
      </c>
      <c r="B49" s="104" t="s">
        <v>155</v>
      </c>
      <c r="C49" s="84">
        <v>77</v>
      </c>
      <c r="D49" s="84">
        <v>538</v>
      </c>
      <c r="E49" s="150">
        <f>C49/D49</f>
        <v>0.143122676579926</v>
      </c>
    </row>
    <row r="50" ht="20" customHeight="1" spans="1:5">
      <c r="A50" s="149">
        <v>20105</v>
      </c>
      <c r="B50" s="104" t="s">
        <v>156</v>
      </c>
      <c r="C50" s="84">
        <v>398</v>
      </c>
      <c r="D50" s="84">
        <v>218</v>
      </c>
      <c r="E50" s="150">
        <f>C50/D50</f>
        <v>1.8256880733945</v>
      </c>
    </row>
    <row r="51" ht="20" customHeight="1" spans="1:5">
      <c r="A51" s="149">
        <v>2010501</v>
      </c>
      <c r="B51" s="104" t="s">
        <v>126</v>
      </c>
      <c r="C51" s="84">
        <v>368</v>
      </c>
      <c r="D51" s="84">
        <v>173</v>
      </c>
      <c r="E51" s="150">
        <f>C51/D51</f>
        <v>2.1271676300578</v>
      </c>
    </row>
    <row r="52" ht="20" customHeight="1" spans="1:5">
      <c r="A52" s="149">
        <v>2010502</v>
      </c>
      <c r="B52" s="104" t="s">
        <v>127</v>
      </c>
      <c r="C52" s="84">
        <v>10</v>
      </c>
      <c r="D52" s="84">
        <v>7</v>
      </c>
      <c r="E52" s="150">
        <f>C52/D52</f>
        <v>1.42857142857143</v>
      </c>
    </row>
    <row r="53" ht="20" customHeight="1" spans="1:5">
      <c r="A53" s="149">
        <v>2010503</v>
      </c>
      <c r="B53" s="104" t="s">
        <v>128</v>
      </c>
      <c r="C53" s="84">
        <v>0</v>
      </c>
      <c r="D53" s="84">
        <v>0</v>
      </c>
      <c r="E53" s="150"/>
    </row>
    <row r="54" ht="20" customHeight="1" spans="1:5">
      <c r="A54" s="149">
        <v>2010504</v>
      </c>
      <c r="B54" s="104" t="s">
        <v>157</v>
      </c>
      <c r="C54" s="84">
        <v>0</v>
      </c>
      <c r="D54" s="84">
        <v>0</v>
      </c>
      <c r="E54" s="150"/>
    </row>
    <row r="55" ht="20" customHeight="1" spans="1:5">
      <c r="A55" s="149">
        <v>2010505</v>
      </c>
      <c r="B55" s="104" t="s">
        <v>158</v>
      </c>
      <c r="C55" s="84">
        <v>0</v>
      </c>
      <c r="D55" s="84">
        <v>0</v>
      </c>
      <c r="E55" s="150"/>
    </row>
    <row r="56" ht="20" customHeight="1" spans="1:5">
      <c r="A56" s="149">
        <v>2010506</v>
      </c>
      <c r="B56" s="104" t="s">
        <v>159</v>
      </c>
      <c r="C56" s="84">
        <v>0</v>
      </c>
      <c r="D56" s="84">
        <v>0</v>
      </c>
      <c r="E56" s="150"/>
    </row>
    <row r="57" ht="20" customHeight="1" spans="1:5">
      <c r="A57" s="149">
        <v>2010507</v>
      </c>
      <c r="B57" s="104" t="s">
        <v>160</v>
      </c>
      <c r="C57" s="84">
        <v>0</v>
      </c>
      <c r="D57" s="84">
        <v>0</v>
      </c>
      <c r="E57" s="150"/>
    </row>
    <row r="58" ht="20" customHeight="1" spans="1:5">
      <c r="A58" s="149">
        <v>2010508</v>
      </c>
      <c r="B58" s="104" t="s">
        <v>161</v>
      </c>
      <c r="C58" s="84">
        <v>14</v>
      </c>
      <c r="D58" s="84">
        <v>4</v>
      </c>
      <c r="E58" s="150">
        <f>C58/D58</f>
        <v>3.5</v>
      </c>
    </row>
    <row r="59" ht="20" customHeight="1" spans="1:5">
      <c r="A59" s="149">
        <v>2010550</v>
      </c>
      <c r="B59" s="104" t="s">
        <v>135</v>
      </c>
      <c r="C59" s="84">
        <v>0</v>
      </c>
      <c r="D59" s="84">
        <v>0</v>
      </c>
      <c r="E59" s="150"/>
    </row>
    <row r="60" ht="20" customHeight="1" spans="1:5">
      <c r="A60" s="149">
        <v>2010599</v>
      </c>
      <c r="B60" s="104" t="s">
        <v>162</v>
      </c>
      <c r="C60" s="84">
        <v>6</v>
      </c>
      <c r="D60" s="84">
        <v>34</v>
      </c>
      <c r="E60" s="150">
        <f>C60/D60</f>
        <v>0.176470588235294</v>
      </c>
    </row>
    <row r="61" ht="20" customHeight="1" spans="1:5">
      <c r="A61" s="149">
        <v>20106</v>
      </c>
      <c r="B61" s="104" t="s">
        <v>163</v>
      </c>
      <c r="C61" s="84">
        <v>2195</v>
      </c>
      <c r="D61" s="84">
        <v>2350</v>
      </c>
      <c r="E61" s="150">
        <f>C61/D61</f>
        <v>0.934042553191489</v>
      </c>
    </row>
    <row r="62" ht="20" customHeight="1" spans="1:5">
      <c r="A62" s="149">
        <v>2010601</v>
      </c>
      <c r="B62" s="104" t="s">
        <v>126</v>
      </c>
      <c r="C62" s="84">
        <v>2096</v>
      </c>
      <c r="D62" s="84">
        <v>2296</v>
      </c>
      <c r="E62" s="150">
        <f>C62/D62</f>
        <v>0.912891986062718</v>
      </c>
    </row>
    <row r="63" ht="20" customHeight="1" spans="1:5">
      <c r="A63" s="149">
        <v>2010602</v>
      </c>
      <c r="B63" s="104" t="s">
        <v>127</v>
      </c>
      <c r="C63" s="84">
        <v>64</v>
      </c>
      <c r="D63" s="84">
        <v>15</v>
      </c>
      <c r="E63" s="150">
        <f>C63/D63</f>
        <v>4.26666666666667</v>
      </c>
    </row>
    <row r="64" ht="20" customHeight="1" spans="1:5">
      <c r="A64" s="149">
        <v>2010603</v>
      </c>
      <c r="B64" s="104" t="s">
        <v>128</v>
      </c>
      <c r="C64" s="84">
        <v>0</v>
      </c>
      <c r="D64" s="84">
        <v>0</v>
      </c>
      <c r="E64" s="150"/>
    </row>
    <row r="65" ht="20" customHeight="1" spans="1:5">
      <c r="A65" s="149">
        <v>2010604</v>
      </c>
      <c r="B65" s="104" t="s">
        <v>164</v>
      </c>
      <c r="C65" s="84">
        <v>0</v>
      </c>
      <c r="D65" s="84">
        <v>0</v>
      </c>
      <c r="E65" s="150"/>
    </row>
    <row r="66" ht="20" customHeight="1" spans="1:5">
      <c r="A66" s="149">
        <v>2010605</v>
      </c>
      <c r="B66" s="104" t="s">
        <v>165</v>
      </c>
      <c r="C66" s="84">
        <v>0</v>
      </c>
      <c r="D66" s="84">
        <v>0</v>
      </c>
      <c r="E66" s="150"/>
    </row>
    <row r="67" ht="20" customHeight="1" spans="1:5">
      <c r="A67" s="149">
        <v>2010606</v>
      </c>
      <c r="B67" s="104" t="s">
        <v>166</v>
      </c>
      <c r="C67" s="84">
        <v>0</v>
      </c>
      <c r="D67" s="84">
        <v>0</v>
      </c>
      <c r="E67" s="150"/>
    </row>
    <row r="68" ht="20" customHeight="1" spans="1:5">
      <c r="A68" s="149">
        <v>2010607</v>
      </c>
      <c r="B68" s="104" t="s">
        <v>167</v>
      </c>
      <c r="C68" s="84">
        <v>0</v>
      </c>
      <c r="D68" s="84">
        <v>0</v>
      </c>
      <c r="E68" s="150"/>
    </row>
    <row r="69" ht="20" customHeight="1" spans="1:5">
      <c r="A69" s="149">
        <v>2010608</v>
      </c>
      <c r="B69" s="104" t="s">
        <v>168</v>
      </c>
      <c r="C69" s="84">
        <v>0</v>
      </c>
      <c r="D69" s="84">
        <v>0</v>
      </c>
      <c r="E69" s="150"/>
    </row>
    <row r="70" ht="20" customHeight="1" spans="1:5">
      <c r="A70" s="149">
        <v>2010650</v>
      </c>
      <c r="B70" s="104" t="s">
        <v>135</v>
      </c>
      <c r="C70" s="84">
        <v>0</v>
      </c>
      <c r="D70" s="84">
        <v>0</v>
      </c>
      <c r="E70" s="150"/>
    </row>
    <row r="71" ht="20" customHeight="1" spans="1:5">
      <c r="A71" s="149">
        <v>2010699</v>
      </c>
      <c r="B71" s="104" t="s">
        <v>169</v>
      </c>
      <c r="C71" s="84">
        <v>35</v>
      </c>
      <c r="D71" s="84">
        <v>39</v>
      </c>
      <c r="E71" s="150">
        <f>C71/D71</f>
        <v>0.897435897435897</v>
      </c>
    </row>
    <row r="72" ht="20" customHeight="1" spans="1:5">
      <c r="A72" s="149">
        <v>20107</v>
      </c>
      <c r="B72" s="104" t="s">
        <v>170</v>
      </c>
      <c r="C72" s="84">
        <v>2400</v>
      </c>
      <c r="D72" s="84">
        <v>2751</v>
      </c>
      <c r="E72" s="150">
        <f>C72/D72</f>
        <v>0.872410032715376</v>
      </c>
    </row>
    <row r="73" ht="20" customHeight="1" spans="1:5">
      <c r="A73" s="149">
        <v>2010701</v>
      </c>
      <c r="B73" s="104" t="s">
        <v>126</v>
      </c>
      <c r="C73" s="84">
        <v>2400</v>
      </c>
      <c r="D73" s="84">
        <v>2717</v>
      </c>
      <c r="E73" s="150">
        <f>C73/D73</f>
        <v>0.883327199116673</v>
      </c>
    </row>
    <row r="74" ht="20" customHeight="1" spans="1:5">
      <c r="A74" s="149">
        <v>2010702</v>
      </c>
      <c r="B74" s="104" t="s">
        <v>127</v>
      </c>
      <c r="C74" s="84">
        <v>0</v>
      </c>
      <c r="D74" s="84">
        <v>0</v>
      </c>
      <c r="E74" s="150"/>
    </row>
    <row r="75" ht="20" customHeight="1" spans="1:5">
      <c r="A75" s="149">
        <v>2010703</v>
      </c>
      <c r="B75" s="104" t="s">
        <v>128</v>
      </c>
      <c r="C75" s="84">
        <v>0</v>
      </c>
      <c r="D75" s="84">
        <v>0</v>
      </c>
      <c r="E75" s="150"/>
    </row>
    <row r="76" ht="20" customHeight="1" spans="1:5">
      <c r="A76" s="149">
        <v>2010709</v>
      </c>
      <c r="B76" s="104" t="s">
        <v>167</v>
      </c>
      <c r="C76" s="84">
        <v>0</v>
      </c>
      <c r="D76" s="84">
        <v>0</v>
      </c>
      <c r="E76" s="150"/>
    </row>
    <row r="77" ht="20" customHeight="1" spans="1:5">
      <c r="A77" s="149">
        <v>2010710</v>
      </c>
      <c r="B77" s="104" t="s">
        <v>171</v>
      </c>
      <c r="C77" s="84">
        <v>0</v>
      </c>
      <c r="D77" s="84">
        <v>0</v>
      </c>
      <c r="E77" s="150"/>
    </row>
    <row r="78" ht="20" customHeight="1" spans="1:5">
      <c r="A78" s="149">
        <v>2010750</v>
      </c>
      <c r="B78" s="104" t="s">
        <v>135</v>
      </c>
      <c r="C78" s="84">
        <v>0</v>
      </c>
      <c r="D78" s="84">
        <v>0</v>
      </c>
      <c r="E78" s="150"/>
    </row>
    <row r="79" ht="20" customHeight="1" spans="1:5">
      <c r="A79" s="149">
        <v>2010799</v>
      </c>
      <c r="B79" s="104" t="s">
        <v>172</v>
      </c>
      <c r="C79" s="84">
        <v>0</v>
      </c>
      <c r="D79" s="84">
        <v>34</v>
      </c>
      <c r="E79" s="150"/>
    </row>
    <row r="80" ht="20" customHeight="1" spans="1:5">
      <c r="A80" s="149">
        <v>20108</v>
      </c>
      <c r="B80" s="104" t="s">
        <v>173</v>
      </c>
      <c r="C80" s="84">
        <v>373</v>
      </c>
      <c r="D80" s="84">
        <v>358</v>
      </c>
      <c r="E80" s="150">
        <f>C80/D80</f>
        <v>1.04189944134078</v>
      </c>
    </row>
    <row r="81" ht="20" customHeight="1" spans="1:5">
      <c r="A81" s="149">
        <v>2010801</v>
      </c>
      <c r="B81" s="104" t="s">
        <v>126</v>
      </c>
      <c r="C81" s="84">
        <v>373</v>
      </c>
      <c r="D81" s="84">
        <v>355</v>
      </c>
      <c r="E81" s="150">
        <f>C81/D81</f>
        <v>1.05070422535211</v>
      </c>
    </row>
    <row r="82" ht="20" customHeight="1" spans="1:5">
      <c r="A82" s="149">
        <v>2010802</v>
      </c>
      <c r="B82" s="104" t="s">
        <v>127</v>
      </c>
      <c r="C82" s="84">
        <v>0</v>
      </c>
      <c r="D82" s="84">
        <v>3</v>
      </c>
      <c r="E82" s="150">
        <f>C82/D82</f>
        <v>0</v>
      </c>
    </row>
    <row r="83" ht="20" customHeight="1" spans="1:5">
      <c r="A83" s="149">
        <v>2010803</v>
      </c>
      <c r="B83" s="104" t="s">
        <v>128</v>
      </c>
      <c r="C83" s="84">
        <v>0</v>
      </c>
      <c r="D83" s="84">
        <v>0</v>
      </c>
      <c r="E83" s="150"/>
    </row>
    <row r="84" ht="20" customHeight="1" spans="1:5">
      <c r="A84" s="149">
        <v>2010804</v>
      </c>
      <c r="B84" s="104" t="s">
        <v>174</v>
      </c>
      <c r="C84" s="84">
        <v>0</v>
      </c>
      <c r="D84" s="84">
        <v>0</v>
      </c>
      <c r="E84" s="150"/>
    </row>
    <row r="85" ht="20" customHeight="1" spans="1:5">
      <c r="A85" s="149">
        <v>2010805</v>
      </c>
      <c r="B85" s="104" t="s">
        <v>175</v>
      </c>
      <c r="C85" s="84">
        <v>0</v>
      </c>
      <c r="D85" s="84">
        <v>0</v>
      </c>
      <c r="E85" s="150"/>
    </row>
    <row r="86" ht="20" customHeight="1" spans="1:5">
      <c r="A86" s="149">
        <v>2010806</v>
      </c>
      <c r="B86" s="104" t="s">
        <v>167</v>
      </c>
      <c r="C86" s="84">
        <v>0</v>
      </c>
      <c r="D86" s="84">
        <v>0</v>
      </c>
      <c r="E86" s="150"/>
    </row>
    <row r="87" ht="20" customHeight="1" spans="1:5">
      <c r="A87" s="149">
        <v>2010850</v>
      </c>
      <c r="B87" s="104" t="s">
        <v>135</v>
      </c>
      <c r="C87" s="84">
        <v>0</v>
      </c>
      <c r="D87" s="84">
        <v>0</v>
      </c>
      <c r="E87" s="150"/>
    </row>
    <row r="88" ht="20" customHeight="1" spans="1:5">
      <c r="A88" s="149">
        <v>2010899</v>
      </c>
      <c r="B88" s="104" t="s">
        <v>176</v>
      </c>
      <c r="C88" s="84">
        <v>0</v>
      </c>
      <c r="D88" s="84">
        <v>0</v>
      </c>
      <c r="E88" s="150"/>
    </row>
    <row r="89" ht="20" customHeight="1" spans="1:5">
      <c r="A89" s="149">
        <v>20109</v>
      </c>
      <c r="B89" s="104" t="s">
        <v>177</v>
      </c>
      <c r="C89" s="84">
        <v>0</v>
      </c>
      <c r="D89" s="84">
        <v>0</v>
      </c>
      <c r="E89" s="150"/>
    </row>
    <row r="90" ht="20" customHeight="1" spans="1:5">
      <c r="A90" s="149">
        <v>2010901</v>
      </c>
      <c r="B90" s="104" t="s">
        <v>126</v>
      </c>
      <c r="C90" s="84">
        <v>0</v>
      </c>
      <c r="D90" s="84">
        <v>0</v>
      </c>
      <c r="E90" s="150"/>
    </row>
    <row r="91" ht="20" customHeight="1" spans="1:5">
      <c r="A91" s="149">
        <v>2010902</v>
      </c>
      <c r="B91" s="104" t="s">
        <v>127</v>
      </c>
      <c r="C91" s="84">
        <v>0</v>
      </c>
      <c r="D91" s="84">
        <v>0</v>
      </c>
      <c r="E91" s="150"/>
    </row>
    <row r="92" ht="20" customHeight="1" spans="1:5">
      <c r="A92" s="149">
        <v>2010903</v>
      </c>
      <c r="B92" s="104" t="s">
        <v>128</v>
      </c>
      <c r="C92" s="84">
        <v>0</v>
      </c>
      <c r="D92" s="84">
        <v>0</v>
      </c>
      <c r="E92" s="150"/>
    </row>
    <row r="93" ht="20" customHeight="1" spans="1:5">
      <c r="A93" s="149">
        <v>2010905</v>
      </c>
      <c r="B93" s="104" t="s">
        <v>178</v>
      </c>
      <c r="C93" s="84">
        <v>0</v>
      </c>
      <c r="D93" s="84">
        <v>0</v>
      </c>
      <c r="E93" s="150"/>
    </row>
    <row r="94" ht="20" customHeight="1" spans="1:5">
      <c r="A94" s="149">
        <v>2010907</v>
      </c>
      <c r="B94" s="104" t="s">
        <v>179</v>
      </c>
      <c r="C94" s="84">
        <v>0</v>
      </c>
      <c r="D94" s="84">
        <v>0</v>
      </c>
      <c r="E94" s="150"/>
    </row>
    <row r="95" ht="20" customHeight="1" spans="1:5">
      <c r="A95" s="149">
        <v>2010908</v>
      </c>
      <c r="B95" s="104" t="s">
        <v>167</v>
      </c>
      <c r="C95" s="84">
        <v>0</v>
      </c>
      <c r="D95" s="84">
        <v>0</v>
      </c>
      <c r="E95" s="150"/>
    </row>
    <row r="96" ht="20" customHeight="1" spans="1:5">
      <c r="A96" s="149">
        <v>2010909</v>
      </c>
      <c r="B96" s="104" t="s">
        <v>180</v>
      </c>
      <c r="C96" s="84">
        <v>0</v>
      </c>
      <c r="D96" s="84">
        <v>0</v>
      </c>
      <c r="E96" s="150"/>
    </row>
    <row r="97" ht="20" customHeight="1" spans="1:5">
      <c r="A97" s="149">
        <v>2010910</v>
      </c>
      <c r="B97" s="104" t="s">
        <v>181</v>
      </c>
      <c r="C97" s="84">
        <v>0</v>
      </c>
      <c r="D97" s="84">
        <v>0</v>
      </c>
      <c r="E97" s="150"/>
    </row>
    <row r="98" ht="20" customHeight="1" spans="1:5">
      <c r="A98" s="149">
        <v>2010911</v>
      </c>
      <c r="B98" s="104" t="s">
        <v>182</v>
      </c>
      <c r="C98" s="84">
        <v>0</v>
      </c>
      <c r="D98" s="84">
        <v>0</v>
      </c>
      <c r="E98" s="150"/>
    </row>
    <row r="99" ht="20" customHeight="1" spans="1:5">
      <c r="A99" s="149">
        <v>2010912</v>
      </c>
      <c r="B99" s="104" t="s">
        <v>183</v>
      </c>
      <c r="C99" s="84">
        <v>0</v>
      </c>
      <c r="D99" s="84">
        <v>0</v>
      </c>
      <c r="E99" s="150"/>
    </row>
    <row r="100" ht="20" customHeight="1" spans="1:5">
      <c r="A100" s="149">
        <v>2010950</v>
      </c>
      <c r="B100" s="104" t="s">
        <v>135</v>
      </c>
      <c r="C100" s="84">
        <v>0</v>
      </c>
      <c r="D100" s="84">
        <v>0</v>
      </c>
      <c r="E100" s="150"/>
    </row>
    <row r="101" ht="20" customHeight="1" spans="1:5">
      <c r="A101" s="149">
        <v>2010999</v>
      </c>
      <c r="B101" s="104" t="s">
        <v>184</v>
      </c>
      <c r="C101" s="84">
        <v>0</v>
      </c>
      <c r="D101" s="84">
        <v>0</v>
      </c>
      <c r="E101" s="150"/>
    </row>
    <row r="102" ht="20" customHeight="1" spans="1:5">
      <c r="A102" s="149">
        <v>20111</v>
      </c>
      <c r="B102" s="104" t="s">
        <v>185</v>
      </c>
      <c r="C102" s="84">
        <v>2101</v>
      </c>
      <c r="D102" s="84">
        <v>2141</v>
      </c>
      <c r="E102" s="150">
        <f>C102/D102</f>
        <v>0.981317141522653</v>
      </c>
    </row>
    <row r="103" ht="20" customHeight="1" spans="1:5">
      <c r="A103" s="149">
        <v>2011101</v>
      </c>
      <c r="B103" s="104" t="s">
        <v>126</v>
      </c>
      <c r="C103" s="84">
        <v>1933</v>
      </c>
      <c r="D103" s="84">
        <v>1913</v>
      </c>
      <c r="E103" s="150">
        <f>C103/D103</f>
        <v>1.01045478306325</v>
      </c>
    </row>
    <row r="104" ht="20" customHeight="1" spans="1:5">
      <c r="A104" s="149">
        <v>2011102</v>
      </c>
      <c r="B104" s="104" t="s">
        <v>127</v>
      </c>
      <c r="C104" s="84">
        <v>0</v>
      </c>
      <c r="D104" s="84">
        <v>0</v>
      </c>
      <c r="E104" s="150"/>
    </row>
    <row r="105" ht="20" customHeight="1" spans="1:5">
      <c r="A105" s="149">
        <v>2011103</v>
      </c>
      <c r="B105" s="104" t="s">
        <v>128</v>
      </c>
      <c r="C105" s="84">
        <v>0</v>
      </c>
      <c r="D105" s="84">
        <v>0</v>
      </c>
      <c r="E105" s="150"/>
    </row>
    <row r="106" ht="20" customHeight="1" spans="1:5">
      <c r="A106" s="149">
        <v>2011104</v>
      </c>
      <c r="B106" s="104" t="s">
        <v>186</v>
      </c>
      <c r="C106" s="84">
        <v>0</v>
      </c>
      <c r="D106" s="84">
        <v>0</v>
      </c>
      <c r="E106" s="150"/>
    </row>
    <row r="107" ht="20" customHeight="1" spans="1:5">
      <c r="A107" s="149">
        <v>2011105</v>
      </c>
      <c r="B107" s="104" t="s">
        <v>187</v>
      </c>
      <c r="C107" s="84">
        <v>0</v>
      </c>
      <c r="D107" s="84">
        <v>0</v>
      </c>
      <c r="E107" s="150"/>
    </row>
    <row r="108" ht="20" customHeight="1" spans="1:5">
      <c r="A108" s="149">
        <v>2011106</v>
      </c>
      <c r="B108" s="104" t="s">
        <v>188</v>
      </c>
      <c r="C108" s="84">
        <v>0</v>
      </c>
      <c r="D108" s="84">
        <v>0</v>
      </c>
      <c r="E108" s="150"/>
    </row>
    <row r="109" ht="20" customHeight="1" spans="1:5">
      <c r="A109" s="149">
        <v>2011150</v>
      </c>
      <c r="B109" s="104" t="s">
        <v>135</v>
      </c>
      <c r="C109" s="84">
        <v>0</v>
      </c>
      <c r="D109" s="84">
        <v>0</v>
      </c>
      <c r="E109" s="150"/>
    </row>
    <row r="110" ht="20" customHeight="1" spans="1:5">
      <c r="A110" s="149">
        <v>2011199</v>
      </c>
      <c r="B110" s="104" t="s">
        <v>189</v>
      </c>
      <c r="C110" s="84">
        <v>168</v>
      </c>
      <c r="D110" s="84">
        <v>228</v>
      </c>
      <c r="E110" s="150">
        <f>C110/D110</f>
        <v>0.736842105263158</v>
      </c>
    </row>
    <row r="111" ht="20" customHeight="1" spans="1:5">
      <c r="A111" s="149">
        <v>20113</v>
      </c>
      <c r="B111" s="104" t="s">
        <v>190</v>
      </c>
      <c r="C111" s="84">
        <v>12</v>
      </c>
      <c r="D111" s="84">
        <v>20</v>
      </c>
      <c r="E111" s="150">
        <f>C111/D111</f>
        <v>0.6</v>
      </c>
    </row>
    <row r="112" ht="20" customHeight="1" spans="1:5">
      <c r="A112" s="149">
        <v>2011301</v>
      </c>
      <c r="B112" s="104" t="s">
        <v>126</v>
      </c>
      <c r="C112" s="84">
        <v>0</v>
      </c>
      <c r="D112" s="84">
        <v>0</v>
      </c>
      <c r="E112" s="150"/>
    </row>
    <row r="113" ht="20" customHeight="1" spans="1:5">
      <c r="A113" s="149">
        <v>2011302</v>
      </c>
      <c r="B113" s="104" t="s">
        <v>127</v>
      </c>
      <c r="C113" s="84">
        <v>0</v>
      </c>
      <c r="D113" s="84">
        <v>0</v>
      </c>
      <c r="E113" s="150"/>
    </row>
    <row r="114" ht="20" customHeight="1" spans="1:5">
      <c r="A114" s="149">
        <v>2011303</v>
      </c>
      <c r="B114" s="104" t="s">
        <v>128</v>
      </c>
      <c r="C114" s="84">
        <v>0</v>
      </c>
      <c r="D114" s="84">
        <v>0</v>
      </c>
      <c r="E114" s="150"/>
    </row>
    <row r="115" ht="20" customHeight="1" spans="1:5">
      <c r="A115" s="149">
        <v>2011304</v>
      </c>
      <c r="B115" s="104" t="s">
        <v>191</v>
      </c>
      <c r="C115" s="84">
        <v>0</v>
      </c>
      <c r="D115" s="84">
        <v>0</v>
      </c>
      <c r="E115" s="150"/>
    </row>
    <row r="116" ht="20" customHeight="1" spans="1:5">
      <c r="A116" s="149">
        <v>2011305</v>
      </c>
      <c r="B116" s="104" t="s">
        <v>192</v>
      </c>
      <c r="C116" s="84">
        <v>0</v>
      </c>
      <c r="D116" s="84">
        <v>0</v>
      </c>
      <c r="E116" s="150"/>
    </row>
    <row r="117" ht="20" customHeight="1" spans="1:5">
      <c r="A117" s="149">
        <v>2011306</v>
      </c>
      <c r="B117" s="104" t="s">
        <v>193</v>
      </c>
      <c r="C117" s="84">
        <v>0</v>
      </c>
      <c r="D117" s="84">
        <v>0</v>
      </c>
      <c r="E117" s="150"/>
    </row>
    <row r="118" ht="20" customHeight="1" spans="1:5">
      <c r="A118" s="149">
        <v>2011307</v>
      </c>
      <c r="B118" s="104" t="s">
        <v>194</v>
      </c>
      <c r="C118" s="84">
        <v>0</v>
      </c>
      <c r="D118" s="84">
        <v>0</v>
      </c>
      <c r="E118" s="150"/>
    </row>
    <row r="119" ht="20" customHeight="1" spans="1:5">
      <c r="A119" s="149">
        <v>2011308</v>
      </c>
      <c r="B119" s="104" t="s">
        <v>195</v>
      </c>
      <c r="C119" s="84">
        <v>12</v>
      </c>
      <c r="D119" s="84">
        <v>20</v>
      </c>
      <c r="E119" s="150">
        <f>C119/D119</f>
        <v>0.6</v>
      </c>
    </row>
    <row r="120" ht="20" customHeight="1" spans="1:5">
      <c r="A120" s="149">
        <v>2011350</v>
      </c>
      <c r="B120" s="104" t="s">
        <v>135</v>
      </c>
      <c r="C120" s="84">
        <v>0</v>
      </c>
      <c r="D120" s="84">
        <v>0</v>
      </c>
      <c r="E120" s="150"/>
    </row>
    <row r="121" ht="20" customHeight="1" spans="1:5">
      <c r="A121" s="149">
        <v>2011399</v>
      </c>
      <c r="B121" s="104" t="s">
        <v>196</v>
      </c>
      <c r="C121" s="84">
        <v>0</v>
      </c>
      <c r="D121" s="84">
        <v>0</v>
      </c>
      <c r="E121" s="150"/>
    </row>
    <row r="122" ht="20" customHeight="1" spans="1:5">
      <c r="A122" s="149">
        <v>20114</v>
      </c>
      <c r="B122" s="104" t="s">
        <v>197</v>
      </c>
      <c r="C122" s="84">
        <v>0</v>
      </c>
      <c r="D122" s="84">
        <v>0</v>
      </c>
      <c r="E122" s="150"/>
    </row>
    <row r="123" ht="20" customHeight="1" spans="1:5">
      <c r="A123" s="149">
        <v>2011401</v>
      </c>
      <c r="B123" s="104" t="s">
        <v>126</v>
      </c>
      <c r="C123" s="84">
        <v>0</v>
      </c>
      <c r="D123" s="84">
        <v>0</v>
      </c>
      <c r="E123" s="150"/>
    </row>
    <row r="124" ht="20" customHeight="1" spans="1:5">
      <c r="A124" s="149">
        <v>2011402</v>
      </c>
      <c r="B124" s="104" t="s">
        <v>127</v>
      </c>
      <c r="C124" s="84">
        <v>0</v>
      </c>
      <c r="D124" s="84">
        <v>0</v>
      </c>
      <c r="E124" s="150"/>
    </row>
    <row r="125" ht="20" customHeight="1" spans="1:5">
      <c r="A125" s="149">
        <v>2011403</v>
      </c>
      <c r="B125" s="104" t="s">
        <v>128</v>
      </c>
      <c r="C125" s="84">
        <v>0</v>
      </c>
      <c r="D125" s="84">
        <v>0</v>
      </c>
      <c r="E125" s="150"/>
    </row>
    <row r="126" ht="20" customHeight="1" spans="1:5">
      <c r="A126" s="149">
        <v>2011404</v>
      </c>
      <c r="B126" s="104" t="s">
        <v>198</v>
      </c>
      <c r="C126" s="84">
        <v>0</v>
      </c>
      <c r="D126" s="84">
        <v>0</v>
      </c>
      <c r="E126" s="150"/>
    </row>
    <row r="127" ht="20" customHeight="1" spans="1:5">
      <c r="A127" s="149">
        <v>2011405</v>
      </c>
      <c r="B127" s="104" t="s">
        <v>199</v>
      </c>
      <c r="C127" s="84">
        <v>0</v>
      </c>
      <c r="D127" s="84">
        <v>0</v>
      </c>
      <c r="E127" s="150"/>
    </row>
    <row r="128" ht="20" customHeight="1" spans="1:5">
      <c r="A128" s="149">
        <v>2011408</v>
      </c>
      <c r="B128" s="104" t="s">
        <v>200</v>
      </c>
      <c r="C128" s="84">
        <v>0</v>
      </c>
      <c r="D128" s="84">
        <v>0</v>
      </c>
      <c r="E128" s="150"/>
    </row>
    <row r="129" ht="20" customHeight="1" spans="1:5">
      <c r="A129" s="149">
        <v>2011409</v>
      </c>
      <c r="B129" s="104" t="s">
        <v>201</v>
      </c>
      <c r="C129" s="84">
        <v>0</v>
      </c>
      <c r="D129" s="84">
        <v>0</v>
      </c>
      <c r="E129" s="150"/>
    </row>
    <row r="130" ht="20" customHeight="1" spans="1:5">
      <c r="A130" s="149">
        <v>2011410</v>
      </c>
      <c r="B130" s="104" t="s">
        <v>202</v>
      </c>
      <c r="C130" s="84">
        <v>0</v>
      </c>
      <c r="D130" s="84">
        <v>0</v>
      </c>
      <c r="E130" s="150"/>
    </row>
    <row r="131" ht="20" customHeight="1" spans="1:5">
      <c r="A131" s="149">
        <v>2011411</v>
      </c>
      <c r="B131" s="104" t="s">
        <v>203</v>
      </c>
      <c r="C131" s="84">
        <v>0</v>
      </c>
      <c r="D131" s="84">
        <v>0</v>
      </c>
      <c r="E131" s="150"/>
    </row>
    <row r="132" ht="20" customHeight="1" spans="1:5">
      <c r="A132" s="149">
        <v>2011450</v>
      </c>
      <c r="B132" s="104" t="s">
        <v>135</v>
      </c>
      <c r="C132" s="84">
        <v>0</v>
      </c>
      <c r="D132" s="84">
        <v>0</v>
      </c>
      <c r="E132" s="150"/>
    </row>
    <row r="133" ht="20" customHeight="1" spans="1:5">
      <c r="A133" s="149">
        <v>2011499</v>
      </c>
      <c r="B133" s="104" t="s">
        <v>204</v>
      </c>
      <c r="C133" s="84">
        <v>0</v>
      </c>
      <c r="D133" s="84">
        <v>0</v>
      </c>
      <c r="E133" s="150"/>
    </row>
    <row r="134" ht="20" customHeight="1" spans="1:5">
      <c r="A134" s="149">
        <v>20123</v>
      </c>
      <c r="B134" s="104" t="s">
        <v>205</v>
      </c>
      <c r="C134" s="84">
        <v>639</v>
      </c>
      <c r="D134" s="84">
        <v>338</v>
      </c>
      <c r="E134" s="150">
        <f>C134/D134</f>
        <v>1.8905325443787</v>
      </c>
    </row>
    <row r="135" ht="20" customHeight="1" spans="1:5">
      <c r="A135" s="149">
        <v>2012301</v>
      </c>
      <c r="B135" s="104" t="s">
        <v>126</v>
      </c>
      <c r="C135" s="84">
        <v>50</v>
      </c>
      <c r="D135" s="84">
        <v>0</v>
      </c>
      <c r="E135" s="150"/>
    </row>
    <row r="136" ht="20" customHeight="1" spans="1:5">
      <c r="A136" s="149">
        <v>2012302</v>
      </c>
      <c r="B136" s="104" t="s">
        <v>127</v>
      </c>
      <c r="C136" s="84">
        <v>0</v>
      </c>
      <c r="D136" s="84">
        <v>0</v>
      </c>
      <c r="E136" s="150"/>
    </row>
    <row r="137" ht="20" customHeight="1" spans="1:5">
      <c r="A137" s="149">
        <v>2012303</v>
      </c>
      <c r="B137" s="104" t="s">
        <v>128</v>
      </c>
      <c r="C137" s="84">
        <v>0</v>
      </c>
      <c r="D137" s="84">
        <v>0</v>
      </c>
      <c r="E137" s="150"/>
    </row>
    <row r="138" ht="20" customHeight="1" spans="1:5">
      <c r="A138" s="149">
        <v>2012304</v>
      </c>
      <c r="B138" s="104" t="s">
        <v>206</v>
      </c>
      <c r="C138" s="84">
        <v>551</v>
      </c>
      <c r="D138" s="84">
        <v>338</v>
      </c>
      <c r="E138" s="150">
        <f>C138/D138</f>
        <v>1.6301775147929</v>
      </c>
    </row>
    <row r="139" ht="20" customHeight="1" spans="1:5">
      <c r="A139" s="149">
        <v>2012350</v>
      </c>
      <c r="B139" s="104" t="s">
        <v>135</v>
      </c>
      <c r="C139" s="84">
        <v>0</v>
      </c>
      <c r="D139" s="84">
        <v>0</v>
      </c>
      <c r="E139" s="150"/>
    </row>
    <row r="140" ht="20" customHeight="1" spans="1:5">
      <c r="A140" s="149">
        <v>2012399</v>
      </c>
      <c r="B140" s="104" t="s">
        <v>207</v>
      </c>
      <c r="C140" s="84">
        <v>38</v>
      </c>
      <c r="D140" s="84">
        <v>0</v>
      </c>
      <c r="E140" s="150"/>
    </row>
    <row r="141" ht="20" customHeight="1" spans="1:5">
      <c r="A141" s="149">
        <v>20125</v>
      </c>
      <c r="B141" s="104" t="s">
        <v>208</v>
      </c>
      <c r="C141" s="84">
        <v>0</v>
      </c>
      <c r="D141" s="84">
        <v>0</v>
      </c>
      <c r="E141" s="150"/>
    </row>
    <row r="142" ht="20" customHeight="1" spans="1:5">
      <c r="A142" s="149">
        <v>2012501</v>
      </c>
      <c r="B142" s="104" t="s">
        <v>126</v>
      </c>
      <c r="C142" s="84">
        <v>0</v>
      </c>
      <c r="D142" s="84">
        <v>0</v>
      </c>
      <c r="E142" s="150"/>
    </row>
    <row r="143" ht="20" customHeight="1" spans="1:5">
      <c r="A143" s="149">
        <v>2012502</v>
      </c>
      <c r="B143" s="104" t="s">
        <v>127</v>
      </c>
      <c r="C143" s="84">
        <v>0</v>
      </c>
      <c r="D143" s="84">
        <v>0</v>
      </c>
      <c r="E143" s="150"/>
    </row>
    <row r="144" ht="20" customHeight="1" spans="1:5">
      <c r="A144" s="149">
        <v>2012503</v>
      </c>
      <c r="B144" s="104" t="s">
        <v>128</v>
      </c>
      <c r="C144" s="84">
        <v>0</v>
      </c>
      <c r="D144" s="84">
        <v>0</v>
      </c>
      <c r="E144" s="150"/>
    </row>
    <row r="145" ht="20" customHeight="1" spans="1:5">
      <c r="A145" s="149">
        <v>2012504</v>
      </c>
      <c r="B145" s="104" t="s">
        <v>209</v>
      </c>
      <c r="C145" s="84">
        <v>0</v>
      </c>
      <c r="D145" s="84">
        <v>0</v>
      </c>
      <c r="E145" s="150"/>
    </row>
    <row r="146" ht="20" customHeight="1" spans="1:5">
      <c r="A146" s="149">
        <v>2012505</v>
      </c>
      <c r="B146" s="104" t="s">
        <v>210</v>
      </c>
      <c r="C146" s="84">
        <v>0</v>
      </c>
      <c r="D146" s="84">
        <v>0</v>
      </c>
      <c r="E146" s="150"/>
    </row>
    <row r="147" ht="20" customHeight="1" spans="1:5">
      <c r="A147" s="149">
        <v>2012550</v>
      </c>
      <c r="B147" s="104" t="s">
        <v>135</v>
      </c>
      <c r="C147" s="84">
        <v>0</v>
      </c>
      <c r="D147" s="84">
        <v>0</v>
      </c>
      <c r="E147" s="150"/>
    </row>
    <row r="148" ht="20" customHeight="1" spans="1:5">
      <c r="A148" s="149">
        <v>2012599</v>
      </c>
      <c r="B148" s="104" t="s">
        <v>211</v>
      </c>
      <c r="C148" s="84">
        <v>0</v>
      </c>
      <c r="D148" s="84">
        <v>0</v>
      </c>
      <c r="E148" s="150"/>
    </row>
    <row r="149" ht="20" customHeight="1" spans="1:5">
      <c r="A149" s="149">
        <v>20126</v>
      </c>
      <c r="B149" s="104" t="s">
        <v>212</v>
      </c>
      <c r="C149" s="84">
        <v>865</v>
      </c>
      <c r="D149" s="84">
        <v>90</v>
      </c>
      <c r="E149" s="150">
        <f t="shared" ref="E149:E153" si="1">C149/D149</f>
        <v>9.61111111111111</v>
      </c>
    </row>
    <row r="150" ht="20" customHeight="1" spans="1:5">
      <c r="A150" s="149">
        <v>2012601</v>
      </c>
      <c r="B150" s="104" t="s">
        <v>126</v>
      </c>
      <c r="C150" s="84">
        <v>103</v>
      </c>
      <c r="D150" s="84">
        <v>86</v>
      </c>
      <c r="E150" s="150">
        <f t="shared" si="1"/>
        <v>1.19767441860465</v>
      </c>
    </row>
    <row r="151" ht="20" customHeight="1" spans="1:5">
      <c r="A151" s="149">
        <v>2012602</v>
      </c>
      <c r="B151" s="104" t="s">
        <v>127</v>
      </c>
      <c r="C151" s="84">
        <v>0</v>
      </c>
      <c r="D151" s="84">
        <v>0</v>
      </c>
      <c r="E151" s="150"/>
    </row>
    <row r="152" ht="20" customHeight="1" spans="1:5">
      <c r="A152" s="149">
        <v>2012603</v>
      </c>
      <c r="B152" s="104" t="s">
        <v>128</v>
      </c>
      <c r="C152" s="84">
        <v>0</v>
      </c>
      <c r="D152" s="84">
        <v>0</v>
      </c>
      <c r="E152" s="150"/>
    </row>
    <row r="153" ht="20" customHeight="1" spans="1:5">
      <c r="A153" s="149">
        <v>2012604</v>
      </c>
      <c r="B153" s="104" t="s">
        <v>213</v>
      </c>
      <c r="C153" s="84">
        <v>762</v>
      </c>
      <c r="D153" s="84">
        <v>4</v>
      </c>
      <c r="E153" s="150">
        <f t="shared" si="1"/>
        <v>190.5</v>
      </c>
    </row>
    <row r="154" ht="20" customHeight="1" spans="1:5">
      <c r="A154" s="149">
        <v>2012699</v>
      </c>
      <c r="B154" s="104" t="s">
        <v>214</v>
      </c>
      <c r="C154" s="84">
        <v>0</v>
      </c>
      <c r="D154" s="84">
        <v>0</v>
      </c>
      <c r="E154" s="150"/>
    </row>
    <row r="155" ht="20" customHeight="1" spans="1:5">
      <c r="A155" s="149">
        <v>20128</v>
      </c>
      <c r="B155" s="104" t="s">
        <v>215</v>
      </c>
      <c r="C155" s="84">
        <v>0</v>
      </c>
      <c r="D155" s="84">
        <v>22</v>
      </c>
      <c r="E155" s="150"/>
    </row>
    <row r="156" ht="20" customHeight="1" spans="1:5">
      <c r="A156" s="149">
        <v>2012801</v>
      </c>
      <c r="B156" s="104" t="s">
        <v>126</v>
      </c>
      <c r="C156" s="84">
        <v>0</v>
      </c>
      <c r="D156" s="84">
        <v>22</v>
      </c>
      <c r="E156" s="150"/>
    </row>
    <row r="157" ht="20" customHeight="1" spans="1:5">
      <c r="A157" s="149">
        <v>2012802</v>
      </c>
      <c r="B157" s="104" t="s">
        <v>127</v>
      </c>
      <c r="C157" s="84">
        <v>0</v>
      </c>
      <c r="D157" s="84">
        <v>0</v>
      </c>
      <c r="E157" s="150"/>
    </row>
    <row r="158" ht="20" customHeight="1" spans="1:5">
      <c r="A158" s="149">
        <v>2012803</v>
      </c>
      <c r="B158" s="104" t="s">
        <v>128</v>
      </c>
      <c r="C158" s="84">
        <v>0</v>
      </c>
      <c r="D158" s="84">
        <v>0</v>
      </c>
      <c r="E158" s="150"/>
    </row>
    <row r="159" ht="20" customHeight="1" spans="1:5">
      <c r="A159" s="149">
        <v>2012804</v>
      </c>
      <c r="B159" s="104" t="s">
        <v>140</v>
      </c>
      <c r="C159" s="84">
        <v>0</v>
      </c>
      <c r="D159" s="84">
        <v>0</v>
      </c>
      <c r="E159" s="150"/>
    </row>
    <row r="160" ht="20" customHeight="1" spans="1:5">
      <c r="A160" s="149">
        <v>2012850</v>
      </c>
      <c r="B160" s="104" t="s">
        <v>135</v>
      </c>
      <c r="C160" s="84">
        <v>0</v>
      </c>
      <c r="D160" s="84">
        <v>0</v>
      </c>
      <c r="E160" s="150"/>
    </row>
    <row r="161" ht="20" customHeight="1" spans="1:5">
      <c r="A161" s="149">
        <v>2012899</v>
      </c>
      <c r="B161" s="104" t="s">
        <v>216</v>
      </c>
      <c r="C161" s="84">
        <v>0</v>
      </c>
      <c r="D161" s="84">
        <v>0</v>
      </c>
      <c r="E161" s="150"/>
    </row>
    <row r="162" ht="20" customHeight="1" spans="1:5">
      <c r="A162" s="149">
        <v>20129</v>
      </c>
      <c r="B162" s="104" t="s">
        <v>217</v>
      </c>
      <c r="C162" s="84">
        <v>348</v>
      </c>
      <c r="D162" s="84">
        <v>485</v>
      </c>
      <c r="E162" s="150">
        <f t="shared" ref="E162:E166" si="2">C162/D162</f>
        <v>0.717525773195876</v>
      </c>
    </row>
    <row r="163" ht="20" customHeight="1" spans="1:5">
      <c r="A163" s="149">
        <v>2012901</v>
      </c>
      <c r="B163" s="104" t="s">
        <v>126</v>
      </c>
      <c r="C163" s="84">
        <v>328</v>
      </c>
      <c r="D163" s="84">
        <v>473</v>
      </c>
      <c r="E163" s="150">
        <f t="shared" si="2"/>
        <v>0.693446088794926</v>
      </c>
    </row>
    <row r="164" ht="20" customHeight="1" spans="1:5">
      <c r="A164" s="149">
        <v>2012902</v>
      </c>
      <c r="B164" s="104" t="s">
        <v>127</v>
      </c>
      <c r="C164" s="84">
        <v>0</v>
      </c>
      <c r="D164" s="84">
        <v>0</v>
      </c>
      <c r="E164" s="150"/>
    </row>
    <row r="165" ht="20" customHeight="1" spans="1:5">
      <c r="A165" s="149">
        <v>2012903</v>
      </c>
      <c r="B165" s="104" t="s">
        <v>128</v>
      </c>
      <c r="C165" s="84">
        <v>0</v>
      </c>
      <c r="D165" s="84">
        <v>0</v>
      </c>
      <c r="E165" s="150"/>
    </row>
    <row r="166" ht="20" customHeight="1" spans="1:5">
      <c r="A166" s="149">
        <v>2012906</v>
      </c>
      <c r="B166" s="104" t="s">
        <v>218</v>
      </c>
      <c r="C166" s="84">
        <v>9</v>
      </c>
      <c r="D166" s="84">
        <v>5</v>
      </c>
      <c r="E166" s="150">
        <f t="shared" si="2"/>
        <v>1.8</v>
      </c>
    </row>
    <row r="167" ht="20" customHeight="1" spans="1:5">
      <c r="A167" s="149">
        <v>2012950</v>
      </c>
      <c r="B167" s="104" t="s">
        <v>135</v>
      </c>
      <c r="C167" s="84">
        <v>0</v>
      </c>
      <c r="D167" s="84">
        <v>0</v>
      </c>
      <c r="E167" s="150"/>
    </row>
    <row r="168" ht="20" customHeight="1" spans="1:5">
      <c r="A168" s="149">
        <v>2012999</v>
      </c>
      <c r="B168" s="104" t="s">
        <v>219</v>
      </c>
      <c r="C168" s="84">
        <v>11</v>
      </c>
      <c r="D168" s="84">
        <v>7</v>
      </c>
      <c r="E168" s="150">
        <f>C168/D168</f>
        <v>1.57142857142857</v>
      </c>
    </row>
    <row r="169" ht="20" customHeight="1" spans="1:5">
      <c r="A169" s="149">
        <v>20131</v>
      </c>
      <c r="B169" s="104" t="s">
        <v>220</v>
      </c>
      <c r="C169" s="84">
        <v>1435</v>
      </c>
      <c r="D169" s="84">
        <v>1128</v>
      </c>
      <c r="E169" s="150">
        <f>C169/D169</f>
        <v>1.27216312056738</v>
      </c>
    </row>
    <row r="170" ht="20" customHeight="1" spans="1:5">
      <c r="A170" s="149">
        <v>2013101</v>
      </c>
      <c r="B170" s="104" t="s">
        <v>126</v>
      </c>
      <c r="C170" s="84">
        <v>1266</v>
      </c>
      <c r="D170" s="84">
        <v>888</v>
      </c>
      <c r="E170" s="150">
        <f>C170/D170</f>
        <v>1.42567567567568</v>
      </c>
    </row>
    <row r="171" ht="20" customHeight="1" spans="1:5">
      <c r="A171" s="149">
        <v>2013102</v>
      </c>
      <c r="B171" s="104" t="s">
        <v>127</v>
      </c>
      <c r="C171" s="84">
        <v>0</v>
      </c>
      <c r="D171" s="84">
        <v>0</v>
      </c>
      <c r="E171" s="150"/>
    </row>
    <row r="172" ht="20" customHeight="1" spans="1:5">
      <c r="A172" s="149">
        <v>2013103</v>
      </c>
      <c r="B172" s="104" t="s">
        <v>128</v>
      </c>
      <c r="C172" s="84">
        <v>0</v>
      </c>
      <c r="D172" s="84">
        <v>0</v>
      </c>
      <c r="E172" s="150"/>
    </row>
    <row r="173" ht="20" customHeight="1" spans="1:5">
      <c r="A173" s="149">
        <v>2013105</v>
      </c>
      <c r="B173" s="104" t="s">
        <v>221</v>
      </c>
      <c r="C173" s="84">
        <v>0</v>
      </c>
      <c r="D173" s="84">
        <v>0</v>
      </c>
      <c r="E173" s="150"/>
    </row>
    <row r="174" ht="20" customHeight="1" spans="1:5">
      <c r="A174" s="149">
        <v>2013150</v>
      </c>
      <c r="B174" s="104" t="s">
        <v>135</v>
      </c>
      <c r="C174" s="84">
        <v>0</v>
      </c>
      <c r="D174" s="84">
        <v>0</v>
      </c>
      <c r="E174" s="150"/>
    </row>
    <row r="175" ht="20" customHeight="1" spans="1:5">
      <c r="A175" s="149">
        <v>2013199</v>
      </c>
      <c r="B175" s="104" t="s">
        <v>222</v>
      </c>
      <c r="C175" s="84">
        <v>169</v>
      </c>
      <c r="D175" s="84">
        <v>240</v>
      </c>
      <c r="E175" s="150">
        <f>C175/D175</f>
        <v>0.704166666666667</v>
      </c>
    </row>
    <row r="176" ht="20" customHeight="1" spans="1:5">
      <c r="A176" s="149">
        <v>20132</v>
      </c>
      <c r="B176" s="104" t="s">
        <v>223</v>
      </c>
      <c r="C176" s="84">
        <v>1056</v>
      </c>
      <c r="D176" s="84">
        <v>702</v>
      </c>
      <c r="E176" s="150">
        <f>C176/D176</f>
        <v>1.5042735042735</v>
      </c>
    </row>
    <row r="177" ht="20" customHeight="1" spans="1:5">
      <c r="A177" s="149">
        <v>2013201</v>
      </c>
      <c r="B177" s="104" t="s">
        <v>126</v>
      </c>
      <c r="C177" s="84">
        <v>811</v>
      </c>
      <c r="D177" s="84">
        <v>686</v>
      </c>
      <c r="E177" s="150">
        <f>C177/D177</f>
        <v>1.18221574344023</v>
      </c>
    </row>
    <row r="178" ht="20" customHeight="1" spans="1:5">
      <c r="A178" s="149">
        <v>2013202</v>
      </c>
      <c r="B178" s="104" t="s">
        <v>127</v>
      </c>
      <c r="C178" s="84">
        <v>0</v>
      </c>
      <c r="D178" s="84">
        <v>0</v>
      </c>
      <c r="E178" s="150"/>
    </row>
    <row r="179" ht="20" customHeight="1" spans="1:5">
      <c r="A179" s="149">
        <v>2013203</v>
      </c>
      <c r="B179" s="104" t="s">
        <v>128</v>
      </c>
      <c r="C179" s="84">
        <v>0</v>
      </c>
      <c r="D179" s="84">
        <v>0</v>
      </c>
      <c r="E179" s="150"/>
    </row>
    <row r="180" ht="20" customHeight="1" spans="1:5">
      <c r="A180" s="149">
        <v>2013204</v>
      </c>
      <c r="B180" s="104" t="s">
        <v>224</v>
      </c>
      <c r="C180" s="84">
        <v>4</v>
      </c>
      <c r="D180" s="84">
        <v>0</v>
      </c>
      <c r="E180" s="150"/>
    </row>
    <row r="181" ht="20" customHeight="1" spans="1:5">
      <c r="A181" s="149">
        <v>2013250</v>
      </c>
      <c r="B181" s="104" t="s">
        <v>135</v>
      </c>
      <c r="C181" s="84">
        <v>0</v>
      </c>
      <c r="D181" s="84">
        <v>0</v>
      </c>
      <c r="E181" s="150"/>
    </row>
    <row r="182" ht="20" customHeight="1" spans="1:5">
      <c r="A182" s="149">
        <v>2013299</v>
      </c>
      <c r="B182" s="104" t="s">
        <v>225</v>
      </c>
      <c r="C182" s="84">
        <v>241</v>
      </c>
      <c r="D182" s="84">
        <v>16</v>
      </c>
      <c r="E182" s="150">
        <f>C182/D182</f>
        <v>15.0625</v>
      </c>
    </row>
    <row r="183" ht="20" customHeight="1" spans="1:5">
      <c r="A183" s="149">
        <v>20133</v>
      </c>
      <c r="B183" s="104" t="s">
        <v>226</v>
      </c>
      <c r="C183" s="84">
        <v>789</v>
      </c>
      <c r="D183" s="84">
        <v>856</v>
      </c>
      <c r="E183" s="150">
        <f>C183/D183</f>
        <v>0.921728971962617</v>
      </c>
    </row>
    <row r="184" ht="20" customHeight="1" spans="1:5">
      <c r="A184" s="149">
        <v>2013301</v>
      </c>
      <c r="B184" s="104" t="s">
        <v>126</v>
      </c>
      <c r="C184" s="84">
        <v>744</v>
      </c>
      <c r="D184" s="84">
        <v>529</v>
      </c>
      <c r="E184" s="150">
        <f>C184/D184</f>
        <v>1.40642722117202</v>
      </c>
    </row>
    <row r="185" ht="20" customHeight="1" spans="1:5">
      <c r="A185" s="149">
        <v>2013302</v>
      </c>
      <c r="B185" s="104" t="s">
        <v>127</v>
      </c>
      <c r="C185" s="84">
        <v>0</v>
      </c>
      <c r="D185" s="84">
        <v>0</v>
      </c>
      <c r="E185" s="150"/>
    </row>
    <row r="186" ht="20" customHeight="1" spans="1:5">
      <c r="A186" s="149">
        <v>2013303</v>
      </c>
      <c r="B186" s="104" t="s">
        <v>128</v>
      </c>
      <c r="C186" s="84">
        <v>0</v>
      </c>
      <c r="D186" s="84">
        <v>0</v>
      </c>
      <c r="E186" s="150"/>
    </row>
    <row r="187" ht="20" customHeight="1" spans="1:5">
      <c r="A187" s="149">
        <v>2013304</v>
      </c>
      <c r="B187" s="104" t="s">
        <v>227</v>
      </c>
      <c r="C187" s="84">
        <v>0</v>
      </c>
      <c r="D187" s="84">
        <v>0</v>
      </c>
      <c r="E187" s="150"/>
    </row>
    <row r="188" ht="20" customHeight="1" spans="1:5">
      <c r="A188" s="149">
        <v>2013350</v>
      </c>
      <c r="B188" s="104" t="s">
        <v>135</v>
      </c>
      <c r="C188" s="84">
        <v>0</v>
      </c>
      <c r="D188" s="84">
        <v>0</v>
      </c>
      <c r="E188" s="150"/>
    </row>
    <row r="189" ht="20" customHeight="1" spans="1:5">
      <c r="A189" s="149">
        <v>2013399</v>
      </c>
      <c r="B189" s="104" t="s">
        <v>228</v>
      </c>
      <c r="C189" s="84">
        <v>45</v>
      </c>
      <c r="D189" s="84">
        <v>327</v>
      </c>
      <c r="E189" s="150">
        <f>C189/D189</f>
        <v>0.137614678899083</v>
      </c>
    </row>
    <row r="190" ht="20" customHeight="1" spans="1:5">
      <c r="A190" s="149">
        <v>20134</v>
      </c>
      <c r="B190" s="104" t="s">
        <v>229</v>
      </c>
      <c r="C190" s="84">
        <v>444</v>
      </c>
      <c r="D190" s="84">
        <v>311</v>
      </c>
      <c r="E190" s="150">
        <f>C190/D190</f>
        <v>1.42765273311897</v>
      </c>
    </row>
    <row r="191" ht="20" customHeight="1" spans="1:5">
      <c r="A191" s="149">
        <v>2013401</v>
      </c>
      <c r="B191" s="104" t="s">
        <v>126</v>
      </c>
      <c r="C191" s="84">
        <v>395</v>
      </c>
      <c r="D191" s="84">
        <v>293</v>
      </c>
      <c r="E191" s="150">
        <f>C191/D191</f>
        <v>1.3481228668942</v>
      </c>
    </row>
    <row r="192" ht="20" customHeight="1" spans="1:5">
      <c r="A192" s="149">
        <v>2013402</v>
      </c>
      <c r="B192" s="104" t="s">
        <v>127</v>
      </c>
      <c r="C192" s="84">
        <v>0</v>
      </c>
      <c r="D192" s="84">
        <v>0</v>
      </c>
      <c r="E192" s="150"/>
    </row>
    <row r="193" ht="20" customHeight="1" spans="1:5">
      <c r="A193" s="149">
        <v>2013403</v>
      </c>
      <c r="B193" s="104" t="s">
        <v>128</v>
      </c>
      <c r="C193" s="84">
        <v>0</v>
      </c>
      <c r="D193" s="84">
        <v>0</v>
      </c>
      <c r="E193" s="150"/>
    </row>
    <row r="194" ht="20" customHeight="1" spans="1:5">
      <c r="A194" s="149">
        <v>2013404</v>
      </c>
      <c r="B194" s="104" t="s">
        <v>230</v>
      </c>
      <c r="C194" s="84">
        <v>21</v>
      </c>
      <c r="D194" s="84">
        <v>9</v>
      </c>
      <c r="E194" s="150">
        <f>C194/D194</f>
        <v>2.33333333333333</v>
      </c>
    </row>
    <row r="195" ht="20" customHeight="1" spans="1:5">
      <c r="A195" s="149">
        <v>2013405</v>
      </c>
      <c r="B195" s="104" t="s">
        <v>231</v>
      </c>
      <c r="C195" s="84">
        <v>0</v>
      </c>
      <c r="D195" s="84">
        <v>0</v>
      </c>
      <c r="E195" s="150"/>
    </row>
    <row r="196" ht="20" customHeight="1" spans="1:5">
      <c r="A196" s="149">
        <v>2013450</v>
      </c>
      <c r="B196" s="104" t="s">
        <v>135</v>
      </c>
      <c r="C196" s="84">
        <v>0</v>
      </c>
      <c r="D196" s="84">
        <v>0</v>
      </c>
      <c r="E196" s="150"/>
    </row>
    <row r="197" ht="20" customHeight="1" spans="1:5">
      <c r="A197" s="149">
        <v>2013499</v>
      </c>
      <c r="B197" s="104" t="s">
        <v>232</v>
      </c>
      <c r="C197" s="84">
        <v>28</v>
      </c>
      <c r="D197" s="84">
        <v>9</v>
      </c>
      <c r="E197" s="150">
        <f>C197/D197</f>
        <v>3.11111111111111</v>
      </c>
    </row>
    <row r="198" ht="20" customHeight="1" spans="1:5">
      <c r="A198" s="149">
        <v>20135</v>
      </c>
      <c r="B198" s="104" t="s">
        <v>233</v>
      </c>
      <c r="C198" s="84">
        <v>0</v>
      </c>
      <c r="D198" s="84">
        <v>0</v>
      </c>
      <c r="E198" s="150"/>
    </row>
    <row r="199" ht="20" customHeight="1" spans="1:5">
      <c r="A199" s="149">
        <v>2013501</v>
      </c>
      <c r="B199" s="104" t="s">
        <v>126</v>
      </c>
      <c r="C199" s="84">
        <v>0</v>
      </c>
      <c r="D199" s="84">
        <v>0</v>
      </c>
      <c r="E199" s="150"/>
    </row>
    <row r="200" ht="20" customHeight="1" spans="1:5">
      <c r="A200" s="149">
        <v>2013502</v>
      </c>
      <c r="B200" s="104" t="s">
        <v>127</v>
      </c>
      <c r="C200" s="84">
        <v>0</v>
      </c>
      <c r="D200" s="84">
        <v>0</v>
      </c>
      <c r="E200" s="150"/>
    </row>
    <row r="201" ht="20" customHeight="1" spans="1:5">
      <c r="A201" s="149">
        <v>2013503</v>
      </c>
      <c r="B201" s="104" t="s">
        <v>128</v>
      </c>
      <c r="C201" s="84">
        <v>0</v>
      </c>
      <c r="D201" s="84">
        <v>0</v>
      </c>
      <c r="E201" s="150"/>
    </row>
    <row r="202" ht="20" customHeight="1" spans="1:5">
      <c r="A202" s="149">
        <v>2013550</v>
      </c>
      <c r="B202" s="104" t="s">
        <v>135</v>
      </c>
      <c r="C202" s="84">
        <v>0</v>
      </c>
      <c r="D202" s="84">
        <v>0</v>
      </c>
      <c r="E202" s="150"/>
    </row>
    <row r="203" ht="20" customHeight="1" spans="1:5">
      <c r="A203" s="149">
        <v>2013599</v>
      </c>
      <c r="B203" s="104" t="s">
        <v>234</v>
      </c>
      <c r="C203" s="84">
        <v>0</v>
      </c>
      <c r="D203" s="84">
        <v>0</v>
      </c>
      <c r="E203" s="150"/>
    </row>
    <row r="204" ht="20" customHeight="1" spans="1:5">
      <c r="A204" s="149">
        <v>20136</v>
      </c>
      <c r="B204" s="104" t="s">
        <v>235</v>
      </c>
      <c r="C204" s="84">
        <v>830</v>
      </c>
      <c r="D204" s="84">
        <v>1004</v>
      </c>
      <c r="E204" s="150">
        <f t="shared" ref="E204:E206" si="3">C204/D204</f>
        <v>0.826693227091634</v>
      </c>
    </row>
    <row r="205" ht="20" customHeight="1" spans="1:5">
      <c r="A205" s="149">
        <v>2013601</v>
      </c>
      <c r="B205" s="104" t="s">
        <v>126</v>
      </c>
      <c r="C205" s="84">
        <v>822</v>
      </c>
      <c r="D205" s="84">
        <v>973</v>
      </c>
      <c r="E205" s="150">
        <f t="shared" si="3"/>
        <v>0.8448098663926</v>
      </c>
    </row>
    <row r="206" ht="20" customHeight="1" spans="1:5">
      <c r="A206" s="149">
        <v>2013602</v>
      </c>
      <c r="B206" s="104" t="s">
        <v>127</v>
      </c>
      <c r="C206" s="84">
        <v>5</v>
      </c>
      <c r="D206" s="84">
        <v>11</v>
      </c>
      <c r="E206" s="150">
        <f t="shared" si="3"/>
        <v>0.454545454545455</v>
      </c>
    </row>
    <row r="207" ht="20" customHeight="1" spans="1:5">
      <c r="A207" s="149">
        <v>2013603</v>
      </c>
      <c r="B207" s="104" t="s">
        <v>128</v>
      </c>
      <c r="C207" s="84">
        <v>0</v>
      </c>
      <c r="D207" s="84">
        <v>0</v>
      </c>
      <c r="E207" s="150"/>
    </row>
    <row r="208" ht="20" customHeight="1" spans="1:5">
      <c r="A208" s="149">
        <v>2013650</v>
      </c>
      <c r="B208" s="104" t="s">
        <v>135</v>
      </c>
      <c r="C208" s="84">
        <v>0</v>
      </c>
      <c r="D208" s="84">
        <v>0</v>
      </c>
      <c r="E208" s="150"/>
    </row>
    <row r="209" ht="20" customHeight="1" spans="1:5">
      <c r="A209" s="149">
        <v>2013699</v>
      </c>
      <c r="B209" s="104" t="s">
        <v>236</v>
      </c>
      <c r="C209" s="84">
        <v>3</v>
      </c>
      <c r="D209" s="84">
        <v>20</v>
      </c>
      <c r="E209" s="150">
        <f>C209/D209</f>
        <v>0.15</v>
      </c>
    </row>
    <row r="210" ht="20" customHeight="1" spans="1:5">
      <c r="A210" s="149">
        <v>20137</v>
      </c>
      <c r="B210" s="104" t="s">
        <v>237</v>
      </c>
      <c r="C210" s="84">
        <v>14</v>
      </c>
      <c r="D210" s="84">
        <v>12</v>
      </c>
      <c r="E210" s="150">
        <f>C210/D210</f>
        <v>1.16666666666667</v>
      </c>
    </row>
    <row r="211" ht="20" customHeight="1" spans="1:5">
      <c r="A211" s="149">
        <v>2013701</v>
      </c>
      <c r="B211" s="104" t="s">
        <v>126</v>
      </c>
      <c r="C211" s="84">
        <v>8</v>
      </c>
      <c r="D211" s="84">
        <v>0</v>
      </c>
      <c r="E211" s="150"/>
    </row>
    <row r="212" ht="20" customHeight="1" spans="1:5">
      <c r="A212" s="149">
        <v>2013702</v>
      </c>
      <c r="B212" s="104" t="s">
        <v>127</v>
      </c>
      <c r="C212" s="84">
        <v>0</v>
      </c>
      <c r="D212" s="84">
        <v>0</v>
      </c>
      <c r="E212" s="150"/>
    </row>
    <row r="213" ht="20" customHeight="1" spans="1:5">
      <c r="A213" s="149">
        <v>2013703</v>
      </c>
      <c r="B213" s="104" t="s">
        <v>128</v>
      </c>
      <c r="C213" s="84">
        <v>0</v>
      </c>
      <c r="D213" s="84">
        <v>0</v>
      </c>
      <c r="E213" s="150"/>
    </row>
    <row r="214" ht="20" customHeight="1" spans="1:5">
      <c r="A214" s="149">
        <v>2013704</v>
      </c>
      <c r="B214" s="104" t="s">
        <v>238</v>
      </c>
      <c r="C214" s="84">
        <v>6</v>
      </c>
      <c r="D214" s="84">
        <v>0</v>
      </c>
      <c r="E214" s="150"/>
    </row>
    <row r="215" ht="20" customHeight="1" spans="1:5">
      <c r="A215" s="149">
        <v>2013750</v>
      </c>
      <c r="B215" s="104" t="s">
        <v>135</v>
      </c>
      <c r="C215" s="84">
        <v>0</v>
      </c>
      <c r="D215" s="84">
        <v>0</v>
      </c>
      <c r="E215" s="150"/>
    </row>
    <row r="216" ht="20" customHeight="1" spans="1:5">
      <c r="A216" s="149">
        <v>2013799</v>
      </c>
      <c r="B216" s="104" t="s">
        <v>239</v>
      </c>
      <c r="C216" s="84">
        <v>0</v>
      </c>
      <c r="D216" s="84">
        <v>12</v>
      </c>
      <c r="E216" s="150"/>
    </row>
    <row r="217" ht="20" customHeight="1" spans="1:5">
      <c r="A217" s="149">
        <v>20138</v>
      </c>
      <c r="B217" s="104" t="s">
        <v>240</v>
      </c>
      <c r="C217" s="84">
        <v>1497</v>
      </c>
      <c r="D217" s="84">
        <v>1546</v>
      </c>
      <c r="E217" s="150">
        <f>C217/D217</f>
        <v>0.968305304010349</v>
      </c>
    </row>
    <row r="218" ht="20" customHeight="1" spans="1:5">
      <c r="A218" s="149">
        <v>2013801</v>
      </c>
      <c r="B218" s="104" t="s">
        <v>126</v>
      </c>
      <c r="C218" s="84">
        <v>1357</v>
      </c>
      <c r="D218" s="84">
        <v>1432</v>
      </c>
      <c r="E218" s="150">
        <f>C218/D218</f>
        <v>0.947625698324022</v>
      </c>
    </row>
    <row r="219" ht="20" customHeight="1" spans="1:5">
      <c r="A219" s="149">
        <v>2013802</v>
      </c>
      <c r="B219" s="104" t="s">
        <v>127</v>
      </c>
      <c r="C219" s="84">
        <v>0</v>
      </c>
      <c r="D219" s="84">
        <v>0</v>
      </c>
      <c r="E219" s="150"/>
    </row>
    <row r="220" ht="20" customHeight="1" spans="1:5">
      <c r="A220" s="149">
        <v>2013803</v>
      </c>
      <c r="B220" s="104" t="s">
        <v>128</v>
      </c>
      <c r="C220" s="84">
        <v>0</v>
      </c>
      <c r="D220" s="84">
        <v>0</v>
      </c>
      <c r="E220" s="150"/>
    </row>
    <row r="221" ht="20" customHeight="1" spans="1:5">
      <c r="A221" s="149">
        <v>2013804</v>
      </c>
      <c r="B221" s="104" t="s">
        <v>241</v>
      </c>
      <c r="C221" s="84">
        <v>0</v>
      </c>
      <c r="D221" s="84">
        <v>0</v>
      </c>
      <c r="E221" s="150"/>
    </row>
    <row r="222" ht="20" customHeight="1" spans="1:5">
      <c r="A222" s="149">
        <v>2013805</v>
      </c>
      <c r="B222" s="104" t="s">
        <v>242</v>
      </c>
      <c r="C222" s="84">
        <v>0</v>
      </c>
      <c r="D222" s="84">
        <v>0</v>
      </c>
      <c r="E222" s="150"/>
    </row>
    <row r="223" ht="20" customHeight="1" spans="1:5">
      <c r="A223" s="149">
        <v>2013808</v>
      </c>
      <c r="B223" s="104" t="s">
        <v>167</v>
      </c>
      <c r="C223" s="84">
        <v>0</v>
      </c>
      <c r="D223" s="84">
        <v>0</v>
      </c>
      <c r="E223" s="150"/>
    </row>
    <row r="224" ht="20" customHeight="1" spans="1:5">
      <c r="A224" s="149">
        <v>2013810</v>
      </c>
      <c r="B224" s="104" t="s">
        <v>243</v>
      </c>
      <c r="C224" s="84">
        <v>0</v>
      </c>
      <c r="D224" s="84">
        <v>0</v>
      </c>
      <c r="E224" s="150"/>
    </row>
    <row r="225" ht="20" customHeight="1" spans="1:5">
      <c r="A225" s="149">
        <v>2013812</v>
      </c>
      <c r="B225" s="104" t="s">
        <v>244</v>
      </c>
      <c r="C225" s="84">
        <v>22</v>
      </c>
      <c r="D225" s="84">
        <v>2</v>
      </c>
      <c r="E225" s="150">
        <f>C225/D225</f>
        <v>11</v>
      </c>
    </row>
    <row r="226" ht="20" customHeight="1" spans="1:5">
      <c r="A226" s="149">
        <v>2013813</v>
      </c>
      <c r="B226" s="104" t="s">
        <v>245</v>
      </c>
      <c r="C226" s="84">
        <v>0</v>
      </c>
      <c r="D226" s="84">
        <v>0</v>
      </c>
      <c r="E226" s="150"/>
    </row>
    <row r="227" ht="20" customHeight="1" spans="1:5">
      <c r="A227" s="149">
        <v>2013814</v>
      </c>
      <c r="B227" s="104" t="s">
        <v>246</v>
      </c>
      <c r="C227" s="84">
        <v>0</v>
      </c>
      <c r="D227" s="84">
        <v>0</v>
      </c>
      <c r="E227" s="150"/>
    </row>
    <row r="228" ht="20" customHeight="1" spans="1:5">
      <c r="A228" s="149">
        <v>2013815</v>
      </c>
      <c r="B228" s="104" t="s">
        <v>247</v>
      </c>
      <c r="C228" s="84">
        <v>0</v>
      </c>
      <c r="D228" s="84">
        <v>0</v>
      </c>
      <c r="E228" s="150"/>
    </row>
    <row r="229" ht="20" customHeight="1" spans="1:5">
      <c r="A229" s="149">
        <v>2013816</v>
      </c>
      <c r="B229" s="104" t="s">
        <v>248</v>
      </c>
      <c r="C229" s="84">
        <v>62</v>
      </c>
      <c r="D229" s="84">
        <v>5</v>
      </c>
      <c r="E229" s="150">
        <f>C229/D229</f>
        <v>12.4</v>
      </c>
    </row>
    <row r="230" ht="20" customHeight="1" spans="1:5">
      <c r="A230" s="149">
        <v>2013850</v>
      </c>
      <c r="B230" s="104" t="s">
        <v>135</v>
      </c>
      <c r="C230" s="84">
        <v>0</v>
      </c>
      <c r="D230" s="84">
        <v>0</v>
      </c>
      <c r="E230" s="150"/>
    </row>
    <row r="231" ht="20" customHeight="1" spans="1:5">
      <c r="A231" s="149">
        <v>2013899</v>
      </c>
      <c r="B231" s="104" t="s">
        <v>249</v>
      </c>
      <c r="C231" s="84">
        <v>56</v>
      </c>
      <c r="D231" s="84">
        <v>107</v>
      </c>
      <c r="E231" s="150">
        <f>C231/D231</f>
        <v>0.523364485981308</v>
      </c>
    </row>
    <row r="232" ht="20" customHeight="1" spans="1:5">
      <c r="A232" s="149">
        <v>20199</v>
      </c>
      <c r="B232" s="104" t="s">
        <v>250</v>
      </c>
      <c r="C232" s="84">
        <v>301</v>
      </c>
      <c r="D232" s="84">
        <v>277</v>
      </c>
      <c r="E232" s="150">
        <f>C232/D232</f>
        <v>1.08664259927798</v>
      </c>
    </row>
    <row r="233" ht="20" customHeight="1" spans="1:5">
      <c r="A233" s="149">
        <v>2019901</v>
      </c>
      <c r="B233" s="104" t="s">
        <v>251</v>
      </c>
      <c r="C233" s="84">
        <v>0</v>
      </c>
      <c r="D233" s="84">
        <v>0</v>
      </c>
      <c r="E233" s="150"/>
    </row>
    <row r="234" ht="20" customHeight="1" spans="1:5">
      <c r="A234" s="149">
        <v>2019999</v>
      </c>
      <c r="B234" s="104" t="s">
        <v>252</v>
      </c>
      <c r="C234" s="84">
        <v>301</v>
      </c>
      <c r="D234" s="84">
        <v>277</v>
      </c>
      <c r="E234" s="150">
        <f>C234/D234</f>
        <v>1.08664259927798</v>
      </c>
    </row>
    <row r="235" ht="20" customHeight="1" spans="1:5">
      <c r="A235" s="149">
        <v>202</v>
      </c>
      <c r="B235" s="104" t="s">
        <v>253</v>
      </c>
      <c r="C235" s="84">
        <v>0</v>
      </c>
      <c r="D235" s="84">
        <v>0</v>
      </c>
      <c r="E235" s="150"/>
    </row>
    <row r="236" ht="20" customHeight="1" spans="1:5">
      <c r="A236" s="149">
        <v>20201</v>
      </c>
      <c r="B236" s="104" t="s">
        <v>254</v>
      </c>
      <c r="C236" s="84">
        <v>0</v>
      </c>
      <c r="D236" s="84">
        <v>0</v>
      </c>
      <c r="E236" s="150"/>
    </row>
    <row r="237" ht="20" customHeight="1" spans="1:5">
      <c r="A237" s="149">
        <v>2020101</v>
      </c>
      <c r="B237" s="104" t="s">
        <v>126</v>
      </c>
      <c r="C237" s="84">
        <v>0</v>
      </c>
      <c r="D237" s="84">
        <v>0</v>
      </c>
      <c r="E237" s="150"/>
    </row>
    <row r="238" ht="20" customHeight="1" spans="1:5">
      <c r="A238" s="149">
        <v>2020102</v>
      </c>
      <c r="B238" s="104" t="s">
        <v>127</v>
      </c>
      <c r="C238" s="84">
        <v>0</v>
      </c>
      <c r="D238" s="84">
        <v>0</v>
      </c>
      <c r="E238" s="150"/>
    </row>
    <row r="239" ht="20" customHeight="1" spans="1:5">
      <c r="A239" s="149">
        <v>2020103</v>
      </c>
      <c r="B239" s="104" t="s">
        <v>128</v>
      </c>
      <c r="C239" s="84">
        <v>0</v>
      </c>
      <c r="D239" s="84">
        <v>0</v>
      </c>
      <c r="E239" s="150"/>
    </row>
    <row r="240" ht="20" customHeight="1" spans="1:5">
      <c r="A240" s="149">
        <v>2020104</v>
      </c>
      <c r="B240" s="104" t="s">
        <v>221</v>
      </c>
      <c r="C240" s="84">
        <v>0</v>
      </c>
      <c r="D240" s="84">
        <v>0</v>
      </c>
      <c r="E240" s="150"/>
    </row>
    <row r="241" ht="20" customHeight="1" spans="1:5">
      <c r="A241" s="149">
        <v>2020150</v>
      </c>
      <c r="B241" s="104" t="s">
        <v>135</v>
      </c>
      <c r="C241" s="84">
        <v>0</v>
      </c>
      <c r="D241" s="84">
        <v>0</v>
      </c>
      <c r="E241" s="150"/>
    </row>
    <row r="242" ht="20" customHeight="1" spans="1:5">
      <c r="A242" s="149">
        <v>2020199</v>
      </c>
      <c r="B242" s="104" t="s">
        <v>255</v>
      </c>
      <c r="C242" s="84">
        <v>0</v>
      </c>
      <c r="D242" s="84">
        <v>0</v>
      </c>
      <c r="E242" s="150"/>
    </row>
    <row r="243" ht="20" customHeight="1" spans="1:5">
      <c r="A243" s="149">
        <v>20202</v>
      </c>
      <c r="B243" s="104" t="s">
        <v>256</v>
      </c>
      <c r="C243" s="84">
        <v>0</v>
      </c>
      <c r="D243" s="84">
        <v>0</v>
      </c>
      <c r="E243" s="150"/>
    </row>
    <row r="244" ht="20" customHeight="1" spans="1:5">
      <c r="A244" s="149">
        <v>2020201</v>
      </c>
      <c r="B244" s="104" t="s">
        <v>257</v>
      </c>
      <c r="C244" s="84">
        <v>0</v>
      </c>
      <c r="D244" s="84">
        <v>0</v>
      </c>
      <c r="E244" s="150"/>
    </row>
    <row r="245" ht="20" customHeight="1" spans="1:5">
      <c r="A245" s="149">
        <v>2020202</v>
      </c>
      <c r="B245" s="104" t="s">
        <v>258</v>
      </c>
      <c r="C245" s="84">
        <v>0</v>
      </c>
      <c r="D245" s="84">
        <v>0</v>
      </c>
      <c r="E245" s="150"/>
    </row>
    <row r="246" ht="20" customHeight="1" spans="1:5">
      <c r="A246" s="149">
        <v>20203</v>
      </c>
      <c r="B246" s="104" t="s">
        <v>259</v>
      </c>
      <c r="C246" s="84">
        <v>0</v>
      </c>
      <c r="D246" s="84">
        <v>0</v>
      </c>
      <c r="E246" s="150"/>
    </row>
    <row r="247" ht="20" customHeight="1" spans="1:5">
      <c r="A247" s="149">
        <v>2020304</v>
      </c>
      <c r="B247" s="104" t="s">
        <v>260</v>
      </c>
      <c r="C247" s="84">
        <v>0</v>
      </c>
      <c r="D247" s="84">
        <v>0</v>
      </c>
      <c r="E247" s="150"/>
    </row>
    <row r="248" ht="20" customHeight="1" spans="1:5">
      <c r="A248" s="149">
        <v>2020306</v>
      </c>
      <c r="B248" s="104" t="s">
        <v>261</v>
      </c>
      <c r="C248" s="84">
        <v>0</v>
      </c>
      <c r="D248" s="84">
        <v>0</v>
      </c>
      <c r="E248" s="150"/>
    </row>
    <row r="249" ht="20" customHeight="1" spans="1:5">
      <c r="A249" s="149">
        <v>20204</v>
      </c>
      <c r="B249" s="104" t="s">
        <v>262</v>
      </c>
      <c r="C249" s="84">
        <v>0</v>
      </c>
      <c r="D249" s="84">
        <v>0</v>
      </c>
      <c r="E249" s="150"/>
    </row>
    <row r="250" ht="20" customHeight="1" spans="1:5">
      <c r="A250" s="149">
        <v>2020401</v>
      </c>
      <c r="B250" s="104" t="s">
        <v>263</v>
      </c>
      <c r="C250" s="84">
        <v>0</v>
      </c>
      <c r="D250" s="84">
        <v>0</v>
      </c>
      <c r="E250" s="150"/>
    </row>
    <row r="251" ht="20" customHeight="1" spans="1:5">
      <c r="A251" s="149">
        <v>2020402</v>
      </c>
      <c r="B251" s="104" t="s">
        <v>264</v>
      </c>
      <c r="C251" s="84">
        <v>0</v>
      </c>
      <c r="D251" s="84">
        <v>0</v>
      </c>
      <c r="E251" s="150"/>
    </row>
    <row r="252" ht="20" customHeight="1" spans="1:5">
      <c r="A252" s="149">
        <v>2020403</v>
      </c>
      <c r="B252" s="104" t="s">
        <v>265</v>
      </c>
      <c r="C252" s="84">
        <v>0</v>
      </c>
      <c r="D252" s="84">
        <v>0</v>
      </c>
      <c r="E252" s="150"/>
    </row>
    <row r="253" ht="20" customHeight="1" spans="1:5">
      <c r="A253" s="149">
        <v>2020404</v>
      </c>
      <c r="B253" s="104" t="s">
        <v>266</v>
      </c>
      <c r="C253" s="84">
        <v>0</v>
      </c>
      <c r="D253" s="84">
        <v>0</v>
      </c>
      <c r="E253" s="150"/>
    </row>
    <row r="254" ht="20" customHeight="1" spans="1:5">
      <c r="A254" s="149">
        <v>2020499</v>
      </c>
      <c r="B254" s="104" t="s">
        <v>267</v>
      </c>
      <c r="C254" s="84">
        <v>0</v>
      </c>
      <c r="D254" s="84">
        <v>0</v>
      </c>
      <c r="E254" s="150"/>
    </row>
    <row r="255" ht="20" customHeight="1" spans="1:5">
      <c r="A255" s="149">
        <v>20205</v>
      </c>
      <c r="B255" s="104" t="s">
        <v>268</v>
      </c>
      <c r="C255" s="84">
        <v>0</v>
      </c>
      <c r="D255" s="84">
        <v>0</v>
      </c>
      <c r="E255" s="150"/>
    </row>
    <row r="256" ht="20" customHeight="1" spans="1:5">
      <c r="A256" s="149">
        <v>2020503</v>
      </c>
      <c r="B256" s="104" t="s">
        <v>269</v>
      </c>
      <c r="C256" s="84">
        <v>0</v>
      </c>
      <c r="D256" s="84">
        <v>0</v>
      </c>
      <c r="E256" s="150"/>
    </row>
    <row r="257" ht="20" customHeight="1" spans="1:5">
      <c r="A257" s="149">
        <v>2020504</v>
      </c>
      <c r="B257" s="104" t="s">
        <v>270</v>
      </c>
      <c r="C257" s="84">
        <v>0</v>
      </c>
      <c r="D257" s="84">
        <v>0</v>
      </c>
      <c r="E257" s="150"/>
    </row>
    <row r="258" ht="20" customHeight="1" spans="1:5">
      <c r="A258" s="149">
        <v>2020505</v>
      </c>
      <c r="B258" s="104" t="s">
        <v>271</v>
      </c>
      <c r="C258" s="84">
        <v>0</v>
      </c>
      <c r="D258" s="84">
        <v>0</v>
      </c>
      <c r="E258" s="150"/>
    </row>
    <row r="259" ht="20" customHeight="1" spans="1:5">
      <c r="A259" s="149">
        <v>2020599</v>
      </c>
      <c r="B259" s="104" t="s">
        <v>272</v>
      </c>
      <c r="C259" s="84">
        <v>0</v>
      </c>
      <c r="D259" s="84">
        <v>0</v>
      </c>
      <c r="E259" s="150"/>
    </row>
    <row r="260" ht="20" customHeight="1" spans="1:5">
      <c r="A260" s="149">
        <v>20206</v>
      </c>
      <c r="B260" s="104" t="s">
        <v>273</v>
      </c>
      <c r="C260" s="84">
        <v>0</v>
      </c>
      <c r="D260" s="84">
        <v>0</v>
      </c>
      <c r="E260" s="150"/>
    </row>
    <row r="261" ht="20" customHeight="1" spans="1:5">
      <c r="A261" s="149">
        <v>2020601</v>
      </c>
      <c r="B261" s="104" t="s">
        <v>274</v>
      </c>
      <c r="C261" s="84">
        <v>0</v>
      </c>
      <c r="D261" s="84">
        <v>0</v>
      </c>
      <c r="E261" s="150"/>
    </row>
    <row r="262" ht="20" customHeight="1" spans="1:5">
      <c r="A262" s="149">
        <v>20207</v>
      </c>
      <c r="B262" s="104" t="s">
        <v>275</v>
      </c>
      <c r="C262" s="84">
        <v>0</v>
      </c>
      <c r="D262" s="84">
        <v>0</v>
      </c>
      <c r="E262" s="150"/>
    </row>
    <row r="263" ht="20" customHeight="1" spans="1:5">
      <c r="A263" s="149">
        <v>2020701</v>
      </c>
      <c r="B263" s="104" t="s">
        <v>276</v>
      </c>
      <c r="C263" s="84">
        <v>0</v>
      </c>
      <c r="D263" s="84">
        <v>0</v>
      </c>
      <c r="E263" s="150"/>
    </row>
    <row r="264" ht="20" customHeight="1" spans="1:5">
      <c r="A264" s="149">
        <v>2020702</v>
      </c>
      <c r="B264" s="104" t="s">
        <v>277</v>
      </c>
      <c r="C264" s="84">
        <v>0</v>
      </c>
      <c r="D264" s="84">
        <v>0</v>
      </c>
      <c r="E264" s="150"/>
    </row>
    <row r="265" ht="20" customHeight="1" spans="1:5">
      <c r="A265" s="149">
        <v>2020703</v>
      </c>
      <c r="B265" s="104" t="s">
        <v>278</v>
      </c>
      <c r="C265" s="84">
        <v>0</v>
      </c>
      <c r="D265" s="84">
        <v>0</v>
      </c>
      <c r="E265" s="150"/>
    </row>
    <row r="266" ht="20" customHeight="1" spans="1:5">
      <c r="A266" s="149">
        <v>2020799</v>
      </c>
      <c r="B266" s="104" t="s">
        <v>279</v>
      </c>
      <c r="C266" s="84">
        <v>0</v>
      </c>
      <c r="D266" s="84">
        <v>0</v>
      </c>
      <c r="E266" s="150"/>
    </row>
    <row r="267" ht="20" customHeight="1" spans="1:5">
      <c r="A267" s="149">
        <v>20208</v>
      </c>
      <c r="B267" s="104" t="s">
        <v>280</v>
      </c>
      <c r="C267" s="84">
        <v>0</v>
      </c>
      <c r="D267" s="84">
        <v>0</v>
      </c>
      <c r="E267" s="150"/>
    </row>
    <row r="268" ht="20" customHeight="1" spans="1:5">
      <c r="A268" s="149">
        <v>2020801</v>
      </c>
      <c r="B268" s="104" t="s">
        <v>126</v>
      </c>
      <c r="C268" s="84">
        <v>0</v>
      </c>
      <c r="D268" s="84">
        <v>0</v>
      </c>
      <c r="E268" s="150"/>
    </row>
    <row r="269" ht="20" customHeight="1" spans="1:5">
      <c r="A269" s="149">
        <v>2020802</v>
      </c>
      <c r="B269" s="104" t="s">
        <v>127</v>
      </c>
      <c r="C269" s="84">
        <v>0</v>
      </c>
      <c r="D269" s="84">
        <v>0</v>
      </c>
      <c r="E269" s="150"/>
    </row>
    <row r="270" ht="20" customHeight="1" spans="1:5">
      <c r="A270" s="149">
        <v>2020803</v>
      </c>
      <c r="B270" s="104" t="s">
        <v>128</v>
      </c>
      <c r="C270" s="84">
        <v>0</v>
      </c>
      <c r="D270" s="84">
        <v>0</v>
      </c>
      <c r="E270" s="150"/>
    </row>
    <row r="271" ht="20" customHeight="1" spans="1:5">
      <c r="A271" s="149">
        <v>2020850</v>
      </c>
      <c r="B271" s="104" t="s">
        <v>135</v>
      </c>
      <c r="C271" s="84">
        <v>0</v>
      </c>
      <c r="D271" s="84">
        <v>0</v>
      </c>
      <c r="E271" s="150"/>
    </row>
    <row r="272" ht="20" customHeight="1" spans="1:5">
      <c r="A272" s="149">
        <v>2020899</v>
      </c>
      <c r="B272" s="104" t="s">
        <v>281</v>
      </c>
      <c r="C272" s="84">
        <v>0</v>
      </c>
      <c r="D272" s="84">
        <v>0</v>
      </c>
      <c r="E272" s="150"/>
    </row>
    <row r="273" ht="20" customHeight="1" spans="1:5">
      <c r="A273" s="149">
        <v>20299</v>
      </c>
      <c r="B273" s="104" t="s">
        <v>282</v>
      </c>
      <c r="C273" s="84">
        <v>0</v>
      </c>
      <c r="D273" s="84">
        <v>0</v>
      </c>
      <c r="E273" s="150"/>
    </row>
    <row r="274" ht="20" customHeight="1" spans="1:5">
      <c r="A274" s="149">
        <v>2029999</v>
      </c>
      <c r="B274" s="104" t="s">
        <v>283</v>
      </c>
      <c r="C274" s="84">
        <v>0</v>
      </c>
      <c r="D274" s="84">
        <v>0</v>
      </c>
      <c r="E274" s="150"/>
    </row>
    <row r="275" ht="20" customHeight="1" spans="1:5">
      <c r="A275" s="149">
        <v>203</v>
      </c>
      <c r="B275" s="104" t="s">
        <v>284</v>
      </c>
      <c r="C275" s="84">
        <v>0</v>
      </c>
      <c r="D275" s="84">
        <v>0</v>
      </c>
      <c r="E275" s="150"/>
    </row>
    <row r="276" ht="20" customHeight="1" spans="1:5">
      <c r="A276" s="149">
        <v>20301</v>
      </c>
      <c r="B276" s="104" t="s">
        <v>285</v>
      </c>
      <c r="C276" s="84">
        <v>0</v>
      </c>
      <c r="D276" s="84">
        <v>0</v>
      </c>
      <c r="E276" s="150"/>
    </row>
    <row r="277" ht="20" customHeight="1" spans="1:5">
      <c r="A277" s="149">
        <v>2030101</v>
      </c>
      <c r="B277" s="104" t="s">
        <v>286</v>
      </c>
      <c r="C277" s="84">
        <v>0</v>
      </c>
      <c r="D277" s="84">
        <v>0</v>
      </c>
      <c r="E277" s="150"/>
    </row>
    <row r="278" ht="20" customHeight="1" spans="1:5">
      <c r="A278" s="149">
        <v>2030102</v>
      </c>
      <c r="B278" s="104" t="s">
        <v>287</v>
      </c>
      <c r="C278" s="84">
        <v>0</v>
      </c>
      <c r="D278" s="84">
        <v>0</v>
      </c>
      <c r="E278" s="150"/>
    </row>
    <row r="279" ht="20" customHeight="1" spans="1:5">
      <c r="A279" s="149">
        <v>2030199</v>
      </c>
      <c r="B279" s="104" t="s">
        <v>288</v>
      </c>
      <c r="C279" s="84">
        <v>0</v>
      </c>
      <c r="D279" s="84">
        <v>0</v>
      </c>
      <c r="E279" s="150"/>
    </row>
    <row r="280" ht="20" customHeight="1" spans="1:5">
      <c r="A280" s="149">
        <v>20304</v>
      </c>
      <c r="B280" s="104" t="s">
        <v>289</v>
      </c>
      <c r="C280" s="84">
        <v>0</v>
      </c>
      <c r="D280" s="84">
        <v>0</v>
      </c>
      <c r="E280" s="150"/>
    </row>
    <row r="281" ht="20" customHeight="1" spans="1:5">
      <c r="A281" s="149">
        <v>2030401</v>
      </c>
      <c r="B281" s="104" t="s">
        <v>290</v>
      </c>
      <c r="C281" s="84">
        <v>0</v>
      </c>
      <c r="D281" s="84">
        <v>0</v>
      </c>
      <c r="E281" s="150"/>
    </row>
    <row r="282" ht="20" customHeight="1" spans="1:5">
      <c r="A282" s="149">
        <v>20305</v>
      </c>
      <c r="B282" s="104" t="s">
        <v>291</v>
      </c>
      <c r="C282" s="84">
        <v>0</v>
      </c>
      <c r="D282" s="84">
        <v>0</v>
      </c>
      <c r="E282" s="150"/>
    </row>
    <row r="283" ht="20" customHeight="1" spans="1:5">
      <c r="A283" s="149">
        <v>2030501</v>
      </c>
      <c r="B283" s="104" t="s">
        <v>292</v>
      </c>
      <c r="C283" s="84">
        <v>0</v>
      </c>
      <c r="D283" s="84">
        <v>0</v>
      </c>
      <c r="E283" s="150"/>
    </row>
    <row r="284" ht="20" customHeight="1" spans="1:5">
      <c r="A284" s="149">
        <v>20306</v>
      </c>
      <c r="B284" s="104" t="s">
        <v>293</v>
      </c>
      <c r="C284" s="84">
        <v>0</v>
      </c>
      <c r="D284" s="84">
        <v>0</v>
      </c>
      <c r="E284" s="150"/>
    </row>
    <row r="285" ht="20" customHeight="1" spans="1:5">
      <c r="A285" s="149">
        <v>2030601</v>
      </c>
      <c r="B285" s="104" t="s">
        <v>294</v>
      </c>
      <c r="C285" s="84">
        <v>0</v>
      </c>
      <c r="D285" s="84">
        <v>0</v>
      </c>
      <c r="E285" s="150"/>
    </row>
    <row r="286" ht="20" customHeight="1" spans="1:5">
      <c r="A286" s="149">
        <v>2030602</v>
      </c>
      <c r="B286" s="104" t="s">
        <v>295</v>
      </c>
      <c r="C286" s="84">
        <v>0</v>
      </c>
      <c r="D286" s="84">
        <v>0</v>
      </c>
      <c r="E286" s="150"/>
    </row>
    <row r="287" ht="20" customHeight="1" spans="1:5">
      <c r="A287" s="149">
        <v>2030603</v>
      </c>
      <c r="B287" s="104" t="s">
        <v>296</v>
      </c>
      <c r="C287" s="84">
        <v>0</v>
      </c>
      <c r="D287" s="84">
        <v>0</v>
      </c>
      <c r="E287" s="150"/>
    </row>
    <row r="288" ht="20" customHeight="1" spans="1:5">
      <c r="A288" s="149">
        <v>2030604</v>
      </c>
      <c r="B288" s="104" t="s">
        <v>297</v>
      </c>
      <c r="C288" s="84">
        <v>0</v>
      </c>
      <c r="D288" s="84">
        <v>0</v>
      </c>
      <c r="E288" s="150"/>
    </row>
    <row r="289" ht="20" customHeight="1" spans="1:5">
      <c r="A289" s="149">
        <v>2030607</v>
      </c>
      <c r="B289" s="104" t="s">
        <v>298</v>
      </c>
      <c r="C289" s="84">
        <v>0</v>
      </c>
      <c r="D289" s="84">
        <v>0</v>
      </c>
      <c r="E289" s="150"/>
    </row>
    <row r="290" ht="20" customHeight="1" spans="1:5">
      <c r="A290" s="149">
        <v>2030608</v>
      </c>
      <c r="B290" s="104" t="s">
        <v>299</v>
      </c>
      <c r="C290" s="84">
        <v>0</v>
      </c>
      <c r="D290" s="84">
        <v>0</v>
      </c>
      <c r="E290" s="150"/>
    </row>
    <row r="291" ht="20" customHeight="1" spans="1:5">
      <c r="A291" s="149">
        <v>2030699</v>
      </c>
      <c r="B291" s="104" t="s">
        <v>300</v>
      </c>
      <c r="C291" s="84">
        <v>0</v>
      </c>
      <c r="D291" s="84">
        <v>0</v>
      </c>
      <c r="E291" s="150"/>
    </row>
    <row r="292" ht="20" customHeight="1" spans="1:5">
      <c r="A292" s="149">
        <v>20399</v>
      </c>
      <c r="B292" s="104" t="s">
        <v>301</v>
      </c>
      <c r="C292" s="84">
        <v>0</v>
      </c>
      <c r="D292" s="84">
        <v>0</v>
      </c>
      <c r="E292" s="150"/>
    </row>
    <row r="293" ht="20" customHeight="1" spans="1:5">
      <c r="A293" s="149">
        <v>2039999</v>
      </c>
      <c r="B293" s="104" t="s">
        <v>302</v>
      </c>
      <c r="C293" s="84">
        <v>0</v>
      </c>
      <c r="D293" s="84">
        <v>0</v>
      </c>
      <c r="E293" s="150"/>
    </row>
    <row r="294" ht="20" customHeight="1" spans="1:5">
      <c r="A294" s="149">
        <v>204</v>
      </c>
      <c r="B294" s="104" t="s">
        <v>303</v>
      </c>
      <c r="C294" s="84">
        <v>11434</v>
      </c>
      <c r="D294" s="84">
        <v>10537</v>
      </c>
      <c r="E294" s="150">
        <f>C294/D294</f>
        <v>1.08512859447661</v>
      </c>
    </row>
    <row r="295" ht="20" customHeight="1" spans="1:5">
      <c r="A295" s="149">
        <v>20401</v>
      </c>
      <c r="B295" s="104" t="s">
        <v>304</v>
      </c>
      <c r="C295" s="84">
        <v>408</v>
      </c>
      <c r="D295" s="84">
        <v>254</v>
      </c>
      <c r="E295" s="150">
        <f>C295/D295</f>
        <v>1.60629921259843</v>
      </c>
    </row>
    <row r="296" ht="20" customHeight="1" spans="1:5">
      <c r="A296" s="149">
        <v>2040101</v>
      </c>
      <c r="B296" s="104" t="s">
        <v>305</v>
      </c>
      <c r="C296" s="84">
        <v>285</v>
      </c>
      <c r="D296" s="84">
        <v>254</v>
      </c>
      <c r="E296" s="150">
        <f>C296/D296</f>
        <v>1.12204724409449</v>
      </c>
    </row>
    <row r="297" ht="20" customHeight="1" spans="1:5">
      <c r="A297" s="149">
        <v>2040199</v>
      </c>
      <c r="B297" s="104" t="s">
        <v>306</v>
      </c>
      <c r="C297" s="84">
        <v>123</v>
      </c>
      <c r="D297" s="84">
        <v>0</v>
      </c>
      <c r="E297" s="150"/>
    </row>
    <row r="298" ht="20" customHeight="1" spans="1:5">
      <c r="A298" s="149">
        <v>20402</v>
      </c>
      <c r="B298" s="104" t="s">
        <v>307</v>
      </c>
      <c r="C298" s="84">
        <v>9722</v>
      </c>
      <c r="D298" s="84">
        <v>8946</v>
      </c>
      <c r="E298" s="150">
        <f>C298/D298</f>
        <v>1.08674267829197</v>
      </c>
    </row>
    <row r="299" ht="20" customHeight="1" spans="1:5">
      <c r="A299" s="149">
        <v>2040201</v>
      </c>
      <c r="B299" s="104" t="s">
        <v>126</v>
      </c>
      <c r="C299" s="84">
        <v>6974</v>
      </c>
      <c r="D299" s="84">
        <v>6629</v>
      </c>
      <c r="E299" s="150">
        <f>C299/D299</f>
        <v>1.05204404887615</v>
      </c>
    </row>
    <row r="300" ht="20" customHeight="1" spans="1:5">
      <c r="A300" s="149">
        <v>2040202</v>
      </c>
      <c r="B300" s="104" t="s">
        <v>127</v>
      </c>
      <c r="C300" s="84">
        <v>951</v>
      </c>
      <c r="D300" s="84">
        <v>169</v>
      </c>
      <c r="E300" s="150">
        <f>C300/D300</f>
        <v>5.62721893491124</v>
      </c>
    </row>
    <row r="301" ht="20" customHeight="1" spans="1:5">
      <c r="A301" s="149">
        <v>2040203</v>
      </c>
      <c r="B301" s="104" t="s">
        <v>128</v>
      </c>
      <c r="C301" s="84">
        <v>0</v>
      </c>
      <c r="D301" s="84">
        <v>0</v>
      </c>
      <c r="E301" s="150"/>
    </row>
    <row r="302" ht="20" customHeight="1" spans="1:5">
      <c r="A302" s="149">
        <v>2040219</v>
      </c>
      <c r="B302" s="104" t="s">
        <v>167</v>
      </c>
      <c r="C302" s="84">
        <v>78</v>
      </c>
      <c r="D302" s="84">
        <v>0</v>
      </c>
      <c r="E302" s="150"/>
    </row>
    <row r="303" ht="20" customHeight="1" spans="1:5">
      <c r="A303" s="149">
        <v>2040220</v>
      </c>
      <c r="B303" s="104" t="s">
        <v>308</v>
      </c>
      <c r="C303" s="84">
        <v>27</v>
      </c>
      <c r="D303" s="84">
        <v>20</v>
      </c>
      <c r="E303" s="150">
        <f>C303/D303</f>
        <v>1.35</v>
      </c>
    </row>
    <row r="304" ht="20" customHeight="1" spans="1:5">
      <c r="A304" s="149">
        <v>2040221</v>
      </c>
      <c r="B304" s="104" t="s">
        <v>309</v>
      </c>
      <c r="C304" s="84">
        <v>7</v>
      </c>
      <c r="D304" s="84">
        <v>0</v>
      </c>
      <c r="E304" s="150"/>
    </row>
    <row r="305" ht="20" customHeight="1" spans="1:5">
      <c r="A305" s="149">
        <v>2040222</v>
      </c>
      <c r="B305" s="104" t="s">
        <v>310</v>
      </c>
      <c r="C305" s="84">
        <v>0</v>
      </c>
      <c r="D305" s="84">
        <v>0</v>
      </c>
      <c r="E305" s="150"/>
    </row>
    <row r="306" ht="20" customHeight="1" spans="1:5">
      <c r="A306" s="149">
        <v>2040223</v>
      </c>
      <c r="B306" s="104" t="s">
        <v>311</v>
      </c>
      <c r="C306" s="84">
        <v>0</v>
      </c>
      <c r="D306" s="84">
        <v>15</v>
      </c>
      <c r="E306" s="150"/>
    </row>
    <row r="307" ht="20" customHeight="1" spans="1:5">
      <c r="A307" s="149">
        <v>2040250</v>
      </c>
      <c r="B307" s="104" t="s">
        <v>135</v>
      </c>
      <c r="C307" s="84">
        <v>0</v>
      </c>
      <c r="D307" s="84">
        <v>0</v>
      </c>
      <c r="E307" s="150"/>
    </row>
    <row r="308" ht="20" customHeight="1" spans="1:5">
      <c r="A308" s="149">
        <v>2040299</v>
      </c>
      <c r="B308" s="104" t="s">
        <v>312</v>
      </c>
      <c r="C308" s="84">
        <v>1685</v>
      </c>
      <c r="D308" s="84">
        <v>2113</v>
      </c>
      <c r="E308" s="150">
        <f>C308/D308</f>
        <v>0.797444391859915</v>
      </c>
    </row>
    <row r="309" ht="20" customHeight="1" spans="1:5">
      <c r="A309" s="149">
        <v>20403</v>
      </c>
      <c r="B309" s="104" t="s">
        <v>313</v>
      </c>
      <c r="C309" s="84">
        <v>0</v>
      </c>
      <c r="D309" s="84">
        <v>0</v>
      </c>
      <c r="E309" s="150"/>
    </row>
    <row r="310" ht="20" customHeight="1" spans="1:5">
      <c r="A310" s="149">
        <v>2040301</v>
      </c>
      <c r="B310" s="104" t="s">
        <v>126</v>
      </c>
      <c r="C310" s="84">
        <v>0</v>
      </c>
      <c r="D310" s="84">
        <v>0</v>
      </c>
      <c r="E310" s="150"/>
    </row>
    <row r="311" ht="20" customHeight="1" spans="1:5">
      <c r="A311" s="149">
        <v>2040302</v>
      </c>
      <c r="B311" s="104" t="s">
        <v>127</v>
      </c>
      <c r="C311" s="84">
        <v>0</v>
      </c>
      <c r="D311" s="84">
        <v>0</v>
      </c>
      <c r="E311" s="150"/>
    </row>
    <row r="312" ht="20" customHeight="1" spans="1:5">
      <c r="A312" s="149">
        <v>2040303</v>
      </c>
      <c r="B312" s="104" t="s">
        <v>128</v>
      </c>
      <c r="C312" s="84">
        <v>0</v>
      </c>
      <c r="D312" s="84">
        <v>0</v>
      </c>
      <c r="E312" s="150"/>
    </row>
    <row r="313" ht="20" customHeight="1" spans="1:5">
      <c r="A313" s="149">
        <v>2040304</v>
      </c>
      <c r="B313" s="104" t="s">
        <v>314</v>
      </c>
      <c r="C313" s="84">
        <v>0</v>
      </c>
      <c r="D313" s="84">
        <v>0</v>
      </c>
      <c r="E313" s="150"/>
    </row>
    <row r="314" ht="20" customHeight="1" spans="1:5">
      <c r="A314" s="149">
        <v>2040350</v>
      </c>
      <c r="B314" s="104" t="s">
        <v>135</v>
      </c>
      <c r="C314" s="84">
        <v>0</v>
      </c>
      <c r="D314" s="84">
        <v>0</v>
      </c>
      <c r="E314" s="150"/>
    </row>
    <row r="315" ht="20" customHeight="1" spans="1:5">
      <c r="A315" s="149">
        <v>2040399</v>
      </c>
      <c r="B315" s="104" t="s">
        <v>315</v>
      </c>
      <c r="C315" s="84">
        <v>0</v>
      </c>
      <c r="D315" s="84">
        <v>0</v>
      </c>
      <c r="E315" s="150"/>
    </row>
    <row r="316" ht="20" customHeight="1" spans="1:5">
      <c r="A316" s="149">
        <v>20404</v>
      </c>
      <c r="B316" s="104" t="s">
        <v>316</v>
      </c>
      <c r="C316" s="84">
        <v>73</v>
      </c>
      <c r="D316" s="84">
        <v>43</v>
      </c>
      <c r="E316" s="150">
        <f>C316/D316</f>
        <v>1.69767441860465</v>
      </c>
    </row>
    <row r="317" ht="20" customHeight="1" spans="1:5">
      <c r="A317" s="149">
        <v>2040401</v>
      </c>
      <c r="B317" s="104" t="s">
        <v>126</v>
      </c>
      <c r="C317" s="84">
        <v>73</v>
      </c>
      <c r="D317" s="84">
        <v>43</v>
      </c>
      <c r="E317" s="150">
        <f>C317/D317</f>
        <v>1.69767441860465</v>
      </c>
    </row>
    <row r="318" ht="20" customHeight="1" spans="1:5">
      <c r="A318" s="149">
        <v>2040402</v>
      </c>
      <c r="B318" s="104" t="s">
        <v>127</v>
      </c>
      <c r="C318" s="84">
        <v>0</v>
      </c>
      <c r="D318" s="84">
        <v>0</v>
      </c>
      <c r="E318" s="150"/>
    </row>
    <row r="319" ht="20" customHeight="1" spans="1:5">
      <c r="A319" s="149">
        <v>2040403</v>
      </c>
      <c r="B319" s="104" t="s">
        <v>128</v>
      </c>
      <c r="C319" s="84">
        <v>0</v>
      </c>
      <c r="D319" s="84">
        <v>0</v>
      </c>
      <c r="E319" s="150"/>
    </row>
    <row r="320" ht="20" customHeight="1" spans="1:5">
      <c r="A320" s="149">
        <v>2040409</v>
      </c>
      <c r="B320" s="104" t="s">
        <v>317</v>
      </c>
      <c r="C320" s="84">
        <v>0</v>
      </c>
      <c r="D320" s="84">
        <v>0</v>
      </c>
      <c r="E320" s="150"/>
    </row>
    <row r="321" ht="20" customHeight="1" spans="1:5">
      <c r="A321" s="149">
        <v>2040410</v>
      </c>
      <c r="B321" s="104" t="s">
        <v>318</v>
      </c>
      <c r="C321" s="84">
        <v>0</v>
      </c>
      <c r="D321" s="84">
        <v>0</v>
      </c>
      <c r="E321" s="150"/>
    </row>
    <row r="322" ht="20" customHeight="1" spans="1:5">
      <c r="A322" s="149">
        <v>2040450</v>
      </c>
      <c r="B322" s="104" t="s">
        <v>135</v>
      </c>
      <c r="C322" s="84">
        <v>0</v>
      </c>
      <c r="D322" s="84">
        <v>0</v>
      </c>
      <c r="E322" s="150"/>
    </row>
    <row r="323" ht="20" customHeight="1" spans="1:5">
      <c r="A323" s="149">
        <v>2040499</v>
      </c>
      <c r="B323" s="104" t="s">
        <v>319</v>
      </c>
      <c r="C323" s="84">
        <v>0</v>
      </c>
      <c r="D323" s="84">
        <v>0</v>
      </c>
      <c r="E323" s="150"/>
    </row>
    <row r="324" ht="20" customHeight="1" spans="1:5">
      <c r="A324" s="149">
        <v>20405</v>
      </c>
      <c r="B324" s="104" t="s">
        <v>320</v>
      </c>
      <c r="C324" s="84">
        <v>74</v>
      </c>
      <c r="D324" s="84">
        <v>164</v>
      </c>
      <c r="E324" s="150">
        <f>C324/D324</f>
        <v>0.451219512195122</v>
      </c>
    </row>
    <row r="325" ht="20" customHeight="1" spans="1:5">
      <c r="A325" s="149">
        <v>2040501</v>
      </c>
      <c r="B325" s="104" t="s">
        <v>126</v>
      </c>
      <c r="C325" s="84">
        <v>74</v>
      </c>
      <c r="D325" s="84">
        <v>164</v>
      </c>
      <c r="E325" s="150">
        <f>C325/D325</f>
        <v>0.451219512195122</v>
      </c>
    </row>
    <row r="326" ht="20" customHeight="1" spans="1:5">
      <c r="A326" s="149">
        <v>2040502</v>
      </c>
      <c r="B326" s="104" t="s">
        <v>127</v>
      </c>
      <c r="C326" s="84">
        <v>0</v>
      </c>
      <c r="D326" s="84">
        <v>0</v>
      </c>
      <c r="E326" s="150"/>
    </row>
    <row r="327" ht="20" customHeight="1" spans="1:5">
      <c r="A327" s="149">
        <v>2040503</v>
      </c>
      <c r="B327" s="104" t="s">
        <v>128</v>
      </c>
      <c r="C327" s="84">
        <v>0</v>
      </c>
      <c r="D327" s="84">
        <v>0</v>
      </c>
      <c r="E327" s="150"/>
    </row>
    <row r="328" ht="20" customHeight="1" spans="1:5">
      <c r="A328" s="149">
        <v>2040504</v>
      </c>
      <c r="B328" s="104" t="s">
        <v>321</v>
      </c>
      <c r="C328" s="84">
        <v>0</v>
      </c>
      <c r="D328" s="84">
        <v>0</v>
      </c>
      <c r="E328" s="150"/>
    </row>
    <row r="329" ht="20" customHeight="1" spans="1:5">
      <c r="A329" s="149">
        <v>2040505</v>
      </c>
      <c r="B329" s="104" t="s">
        <v>322</v>
      </c>
      <c r="C329" s="84">
        <v>0</v>
      </c>
      <c r="D329" s="84">
        <v>0</v>
      </c>
      <c r="E329" s="150"/>
    </row>
    <row r="330" ht="20" customHeight="1" spans="1:5">
      <c r="A330" s="149">
        <v>2040506</v>
      </c>
      <c r="B330" s="104" t="s">
        <v>323</v>
      </c>
      <c r="C330" s="84">
        <v>0</v>
      </c>
      <c r="D330" s="84">
        <v>0</v>
      </c>
      <c r="E330" s="150"/>
    </row>
    <row r="331" ht="20" customHeight="1" spans="1:5">
      <c r="A331" s="149">
        <v>2040550</v>
      </c>
      <c r="B331" s="104" t="s">
        <v>135</v>
      </c>
      <c r="C331" s="84">
        <v>0</v>
      </c>
      <c r="D331" s="84">
        <v>0</v>
      </c>
      <c r="E331" s="150"/>
    </row>
    <row r="332" ht="20" customHeight="1" spans="1:5">
      <c r="A332" s="149">
        <v>2040599</v>
      </c>
      <c r="B332" s="104" t="s">
        <v>324</v>
      </c>
      <c r="C332" s="84">
        <v>0</v>
      </c>
      <c r="D332" s="84">
        <v>0</v>
      </c>
      <c r="E332" s="150"/>
    </row>
    <row r="333" ht="20" customHeight="1" spans="1:5">
      <c r="A333" s="149">
        <v>20406</v>
      </c>
      <c r="B333" s="104" t="s">
        <v>325</v>
      </c>
      <c r="C333" s="84">
        <v>1064</v>
      </c>
      <c r="D333" s="84">
        <v>1027</v>
      </c>
      <c r="E333" s="150">
        <f>C333/D333</f>
        <v>1.03602726387537</v>
      </c>
    </row>
    <row r="334" ht="20" customHeight="1" spans="1:5">
      <c r="A334" s="149">
        <v>2040601</v>
      </c>
      <c r="B334" s="104" t="s">
        <v>126</v>
      </c>
      <c r="C334" s="84">
        <v>958</v>
      </c>
      <c r="D334" s="84">
        <v>894</v>
      </c>
      <c r="E334" s="150">
        <f>C334/D334</f>
        <v>1.07158836689038</v>
      </c>
    </row>
    <row r="335" ht="20" customHeight="1" spans="1:5">
      <c r="A335" s="149">
        <v>2040602</v>
      </c>
      <c r="B335" s="104" t="s">
        <v>127</v>
      </c>
      <c r="C335" s="84">
        <v>0</v>
      </c>
      <c r="D335" s="84">
        <v>0</v>
      </c>
      <c r="E335" s="150"/>
    </row>
    <row r="336" ht="20" customHeight="1" spans="1:5">
      <c r="A336" s="149">
        <v>2040603</v>
      </c>
      <c r="B336" s="104" t="s">
        <v>128</v>
      </c>
      <c r="C336" s="84">
        <v>0</v>
      </c>
      <c r="D336" s="84">
        <v>0</v>
      </c>
      <c r="E336" s="150"/>
    </row>
    <row r="337" ht="20" customHeight="1" spans="1:5">
      <c r="A337" s="149">
        <v>2040604</v>
      </c>
      <c r="B337" s="104" t="s">
        <v>326</v>
      </c>
      <c r="C337" s="84">
        <v>6</v>
      </c>
      <c r="D337" s="84">
        <v>0</v>
      </c>
      <c r="E337" s="150"/>
    </row>
    <row r="338" ht="20" customHeight="1" spans="1:5">
      <c r="A338" s="149">
        <v>2040605</v>
      </c>
      <c r="B338" s="104" t="s">
        <v>327</v>
      </c>
      <c r="C338" s="84">
        <v>0</v>
      </c>
      <c r="D338" s="84">
        <v>0</v>
      </c>
      <c r="E338" s="150"/>
    </row>
    <row r="339" ht="20" customHeight="1" spans="1:5">
      <c r="A339" s="149">
        <v>2040606</v>
      </c>
      <c r="B339" s="104" t="s">
        <v>328</v>
      </c>
      <c r="C339" s="84">
        <v>0</v>
      </c>
      <c r="D339" s="84">
        <v>0</v>
      </c>
      <c r="E339" s="150"/>
    </row>
    <row r="340" ht="20" customHeight="1" spans="1:5">
      <c r="A340" s="149">
        <v>2040607</v>
      </c>
      <c r="B340" s="104" t="s">
        <v>329</v>
      </c>
      <c r="C340" s="84">
        <v>12</v>
      </c>
      <c r="D340" s="84">
        <v>0</v>
      </c>
      <c r="E340" s="150"/>
    </row>
    <row r="341" ht="20" customHeight="1" spans="1:5">
      <c r="A341" s="149">
        <v>2040608</v>
      </c>
      <c r="B341" s="104" t="s">
        <v>330</v>
      </c>
      <c r="C341" s="84">
        <v>0</v>
      </c>
      <c r="D341" s="84">
        <v>0</v>
      </c>
      <c r="E341" s="150"/>
    </row>
    <row r="342" ht="20" customHeight="1" spans="1:5">
      <c r="A342" s="149">
        <v>2040610</v>
      </c>
      <c r="B342" s="104" t="s">
        <v>331</v>
      </c>
      <c r="C342" s="84">
        <v>57</v>
      </c>
      <c r="D342" s="84">
        <v>33</v>
      </c>
      <c r="E342" s="150">
        <f>C342/D342</f>
        <v>1.72727272727273</v>
      </c>
    </row>
    <row r="343" ht="20" customHeight="1" spans="1:5">
      <c r="A343" s="149">
        <v>2040612</v>
      </c>
      <c r="B343" s="104" t="s">
        <v>332</v>
      </c>
      <c r="C343" s="84">
        <v>0</v>
      </c>
      <c r="D343" s="84">
        <v>0</v>
      </c>
      <c r="E343" s="150"/>
    </row>
    <row r="344" ht="20" customHeight="1" spans="1:5">
      <c r="A344" s="149">
        <v>2040613</v>
      </c>
      <c r="B344" s="104" t="s">
        <v>167</v>
      </c>
      <c r="C344" s="84">
        <v>0</v>
      </c>
      <c r="D344" s="84">
        <v>0</v>
      </c>
      <c r="E344" s="150"/>
    </row>
    <row r="345" ht="20" customHeight="1" spans="1:5">
      <c r="A345" s="149">
        <v>2040650</v>
      </c>
      <c r="B345" s="104" t="s">
        <v>135</v>
      </c>
      <c r="C345" s="84">
        <v>0</v>
      </c>
      <c r="D345" s="84">
        <v>0</v>
      </c>
      <c r="E345" s="150"/>
    </row>
    <row r="346" ht="20" customHeight="1" spans="1:5">
      <c r="A346" s="149">
        <v>2040699</v>
      </c>
      <c r="B346" s="104" t="s">
        <v>333</v>
      </c>
      <c r="C346" s="84">
        <v>31</v>
      </c>
      <c r="D346" s="84">
        <v>100</v>
      </c>
      <c r="E346" s="150">
        <f>C346/D346</f>
        <v>0.31</v>
      </c>
    </row>
    <row r="347" ht="20" customHeight="1" spans="1:5">
      <c r="A347" s="149">
        <v>20407</v>
      </c>
      <c r="B347" s="104" t="s">
        <v>334</v>
      </c>
      <c r="C347" s="84">
        <v>0</v>
      </c>
      <c r="D347" s="84">
        <v>0</v>
      </c>
      <c r="E347" s="150"/>
    </row>
    <row r="348" ht="20" customHeight="1" spans="1:5">
      <c r="A348" s="149">
        <v>2040701</v>
      </c>
      <c r="B348" s="104" t="s">
        <v>126</v>
      </c>
      <c r="C348" s="84">
        <v>0</v>
      </c>
      <c r="D348" s="84">
        <v>0</v>
      </c>
      <c r="E348" s="150"/>
    </row>
    <row r="349" ht="20" customHeight="1" spans="1:5">
      <c r="A349" s="149">
        <v>2040702</v>
      </c>
      <c r="B349" s="104" t="s">
        <v>127</v>
      </c>
      <c r="C349" s="84">
        <v>0</v>
      </c>
      <c r="D349" s="84">
        <v>0</v>
      </c>
      <c r="E349" s="150"/>
    </row>
    <row r="350" ht="20" customHeight="1" spans="1:5">
      <c r="A350" s="149">
        <v>2040703</v>
      </c>
      <c r="B350" s="104" t="s">
        <v>128</v>
      </c>
      <c r="C350" s="84">
        <v>0</v>
      </c>
      <c r="D350" s="84">
        <v>0</v>
      </c>
      <c r="E350" s="150"/>
    </row>
    <row r="351" ht="20" customHeight="1" spans="1:5">
      <c r="A351" s="149">
        <v>2040704</v>
      </c>
      <c r="B351" s="104" t="s">
        <v>335</v>
      </c>
      <c r="C351" s="84">
        <v>0</v>
      </c>
      <c r="D351" s="84">
        <v>0</v>
      </c>
      <c r="E351" s="150"/>
    </row>
    <row r="352" ht="20" customHeight="1" spans="1:5">
      <c r="A352" s="149">
        <v>2040705</v>
      </c>
      <c r="B352" s="104" t="s">
        <v>336</v>
      </c>
      <c r="C352" s="84">
        <v>0</v>
      </c>
      <c r="D352" s="84">
        <v>0</v>
      </c>
      <c r="E352" s="150"/>
    </row>
    <row r="353" ht="20" customHeight="1" spans="1:5">
      <c r="A353" s="149">
        <v>2040706</v>
      </c>
      <c r="B353" s="104" t="s">
        <v>337</v>
      </c>
      <c r="C353" s="84">
        <v>0</v>
      </c>
      <c r="D353" s="84">
        <v>0</v>
      </c>
      <c r="E353" s="150"/>
    </row>
    <row r="354" ht="20" customHeight="1" spans="1:5">
      <c r="A354" s="149">
        <v>2040707</v>
      </c>
      <c r="B354" s="104" t="s">
        <v>167</v>
      </c>
      <c r="C354" s="84">
        <v>0</v>
      </c>
      <c r="D354" s="84">
        <v>0</v>
      </c>
      <c r="E354" s="150"/>
    </row>
    <row r="355" ht="20" customHeight="1" spans="1:5">
      <c r="A355" s="149">
        <v>2040750</v>
      </c>
      <c r="B355" s="104" t="s">
        <v>135</v>
      </c>
      <c r="C355" s="84">
        <v>0</v>
      </c>
      <c r="D355" s="84">
        <v>0</v>
      </c>
      <c r="E355" s="150"/>
    </row>
    <row r="356" ht="20" customHeight="1" spans="1:5">
      <c r="A356" s="149">
        <v>2040799</v>
      </c>
      <c r="B356" s="104" t="s">
        <v>338</v>
      </c>
      <c r="C356" s="84">
        <v>0</v>
      </c>
      <c r="D356" s="84">
        <v>0</v>
      </c>
      <c r="E356" s="150"/>
    </row>
    <row r="357" ht="20" customHeight="1" spans="1:5">
      <c r="A357" s="149">
        <v>20408</v>
      </c>
      <c r="B357" s="104" t="s">
        <v>339</v>
      </c>
      <c r="C357" s="84">
        <v>0</v>
      </c>
      <c r="D357" s="84">
        <v>21</v>
      </c>
      <c r="E357" s="150"/>
    </row>
    <row r="358" ht="20" customHeight="1" spans="1:5">
      <c r="A358" s="149">
        <v>2040801</v>
      </c>
      <c r="B358" s="104" t="s">
        <v>126</v>
      </c>
      <c r="C358" s="84">
        <v>0</v>
      </c>
      <c r="D358" s="84">
        <v>0</v>
      </c>
      <c r="E358" s="150"/>
    </row>
    <row r="359" ht="20" customHeight="1" spans="1:5">
      <c r="A359" s="149">
        <v>2040802</v>
      </c>
      <c r="B359" s="104" t="s">
        <v>127</v>
      </c>
      <c r="C359" s="84">
        <v>0</v>
      </c>
      <c r="D359" s="84">
        <v>0</v>
      </c>
      <c r="E359" s="150"/>
    </row>
    <row r="360" ht="20" customHeight="1" spans="1:5">
      <c r="A360" s="149">
        <v>2040803</v>
      </c>
      <c r="B360" s="104" t="s">
        <v>128</v>
      </c>
      <c r="C360" s="84">
        <v>0</v>
      </c>
      <c r="D360" s="84">
        <v>0</v>
      </c>
      <c r="E360" s="150"/>
    </row>
    <row r="361" ht="20" customHeight="1" spans="1:5">
      <c r="A361" s="149">
        <v>2040804</v>
      </c>
      <c r="B361" s="104" t="s">
        <v>340</v>
      </c>
      <c r="C361" s="84">
        <v>0</v>
      </c>
      <c r="D361" s="84">
        <v>0</v>
      </c>
      <c r="E361" s="150"/>
    </row>
    <row r="362" ht="20" customHeight="1" spans="1:5">
      <c r="A362" s="149">
        <v>2040805</v>
      </c>
      <c r="B362" s="104" t="s">
        <v>341</v>
      </c>
      <c r="C362" s="84">
        <v>0</v>
      </c>
      <c r="D362" s="84">
        <v>0</v>
      </c>
      <c r="E362" s="150"/>
    </row>
    <row r="363" ht="20" customHeight="1" spans="1:5">
      <c r="A363" s="149">
        <v>2040806</v>
      </c>
      <c r="B363" s="104" t="s">
        <v>342</v>
      </c>
      <c r="C363" s="84">
        <v>0</v>
      </c>
      <c r="D363" s="84">
        <v>0</v>
      </c>
      <c r="E363" s="150"/>
    </row>
    <row r="364" ht="20" customHeight="1" spans="1:5">
      <c r="A364" s="149">
        <v>2040807</v>
      </c>
      <c r="B364" s="104" t="s">
        <v>167</v>
      </c>
      <c r="C364" s="84">
        <v>0</v>
      </c>
      <c r="D364" s="84">
        <v>0</v>
      </c>
      <c r="E364" s="150"/>
    </row>
    <row r="365" ht="20" customHeight="1" spans="1:5">
      <c r="A365" s="149">
        <v>2040850</v>
      </c>
      <c r="B365" s="104" t="s">
        <v>135</v>
      </c>
      <c r="C365" s="84">
        <v>0</v>
      </c>
      <c r="D365" s="84">
        <v>0</v>
      </c>
      <c r="E365" s="150"/>
    </row>
    <row r="366" ht="20" customHeight="1" spans="1:5">
      <c r="A366" s="149">
        <v>2040899</v>
      </c>
      <c r="B366" s="104" t="s">
        <v>343</v>
      </c>
      <c r="C366" s="84">
        <v>0</v>
      </c>
      <c r="D366" s="84">
        <v>21</v>
      </c>
      <c r="E366" s="150"/>
    </row>
    <row r="367" ht="20" customHeight="1" spans="1:5">
      <c r="A367" s="149">
        <v>20409</v>
      </c>
      <c r="B367" s="104" t="s">
        <v>344</v>
      </c>
      <c r="C367" s="84">
        <v>0</v>
      </c>
      <c r="D367" s="84">
        <v>0</v>
      </c>
      <c r="E367" s="150"/>
    </row>
    <row r="368" ht="20" customHeight="1" spans="1:5">
      <c r="A368" s="149">
        <v>2040901</v>
      </c>
      <c r="B368" s="104" t="s">
        <v>126</v>
      </c>
      <c r="C368" s="84">
        <v>0</v>
      </c>
      <c r="D368" s="84">
        <v>0</v>
      </c>
      <c r="E368" s="150"/>
    </row>
    <row r="369" ht="20" customHeight="1" spans="1:5">
      <c r="A369" s="149">
        <v>2040902</v>
      </c>
      <c r="B369" s="104" t="s">
        <v>127</v>
      </c>
      <c r="C369" s="84">
        <v>0</v>
      </c>
      <c r="D369" s="84">
        <v>0</v>
      </c>
      <c r="E369" s="150"/>
    </row>
    <row r="370" ht="20" customHeight="1" spans="1:5">
      <c r="A370" s="149">
        <v>2040903</v>
      </c>
      <c r="B370" s="104" t="s">
        <v>128</v>
      </c>
      <c r="C370" s="84">
        <v>0</v>
      </c>
      <c r="D370" s="84">
        <v>0</v>
      </c>
      <c r="E370" s="150"/>
    </row>
    <row r="371" ht="20" customHeight="1" spans="1:5">
      <c r="A371" s="149">
        <v>2040904</v>
      </c>
      <c r="B371" s="104" t="s">
        <v>345</v>
      </c>
      <c r="C371" s="84">
        <v>0</v>
      </c>
      <c r="D371" s="84">
        <v>0</v>
      </c>
      <c r="E371" s="150"/>
    </row>
    <row r="372" ht="20" customHeight="1" spans="1:5">
      <c r="A372" s="149">
        <v>2040905</v>
      </c>
      <c r="B372" s="104" t="s">
        <v>346</v>
      </c>
      <c r="C372" s="84">
        <v>0</v>
      </c>
      <c r="D372" s="84">
        <v>0</v>
      </c>
      <c r="E372" s="150"/>
    </row>
    <row r="373" ht="20" customHeight="1" spans="1:5">
      <c r="A373" s="149">
        <v>2040950</v>
      </c>
      <c r="B373" s="104" t="s">
        <v>135</v>
      </c>
      <c r="C373" s="84">
        <v>0</v>
      </c>
      <c r="D373" s="84">
        <v>0</v>
      </c>
      <c r="E373" s="150"/>
    </row>
    <row r="374" ht="20" customHeight="1" spans="1:5">
      <c r="A374" s="149">
        <v>2040999</v>
      </c>
      <c r="B374" s="104" t="s">
        <v>347</v>
      </c>
      <c r="C374" s="84">
        <v>0</v>
      </c>
      <c r="D374" s="84">
        <v>0</v>
      </c>
      <c r="E374" s="150"/>
    </row>
    <row r="375" ht="20" customHeight="1" spans="1:5">
      <c r="A375" s="149">
        <v>20410</v>
      </c>
      <c r="B375" s="104" t="s">
        <v>348</v>
      </c>
      <c r="C375" s="84">
        <v>0</v>
      </c>
      <c r="D375" s="84">
        <v>0</v>
      </c>
      <c r="E375" s="150"/>
    </row>
    <row r="376" ht="20" customHeight="1" spans="1:5">
      <c r="A376" s="149">
        <v>2041001</v>
      </c>
      <c r="B376" s="104" t="s">
        <v>126</v>
      </c>
      <c r="C376" s="84">
        <v>0</v>
      </c>
      <c r="D376" s="84">
        <v>0</v>
      </c>
      <c r="E376" s="150"/>
    </row>
    <row r="377" ht="20" customHeight="1" spans="1:5">
      <c r="A377" s="149">
        <v>2041002</v>
      </c>
      <c r="B377" s="104" t="s">
        <v>127</v>
      </c>
      <c r="C377" s="84">
        <v>0</v>
      </c>
      <c r="D377" s="84">
        <v>0</v>
      </c>
      <c r="E377" s="150"/>
    </row>
    <row r="378" ht="20" customHeight="1" spans="1:5">
      <c r="A378" s="149">
        <v>2041006</v>
      </c>
      <c r="B378" s="104" t="s">
        <v>167</v>
      </c>
      <c r="C378" s="84">
        <v>0</v>
      </c>
      <c r="D378" s="84">
        <v>0</v>
      </c>
      <c r="E378" s="150"/>
    </row>
    <row r="379" ht="20" customHeight="1" spans="1:5">
      <c r="A379" s="149">
        <v>2041007</v>
      </c>
      <c r="B379" s="104" t="s">
        <v>349</v>
      </c>
      <c r="C379" s="84">
        <v>0</v>
      </c>
      <c r="D379" s="84">
        <v>0</v>
      </c>
      <c r="E379" s="150"/>
    </row>
    <row r="380" ht="20" customHeight="1" spans="1:5">
      <c r="A380" s="149">
        <v>2041099</v>
      </c>
      <c r="B380" s="104" t="s">
        <v>350</v>
      </c>
      <c r="C380" s="84">
        <v>0</v>
      </c>
      <c r="D380" s="84">
        <v>0</v>
      </c>
      <c r="E380" s="150"/>
    </row>
    <row r="381" ht="20" customHeight="1" spans="1:5">
      <c r="A381" s="149">
        <v>20499</v>
      </c>
      <c r="B381" s="104" t="s">
        <v>351</v>
      </c>
      <c r="C381" s="84">
        <v>93</v>
      </c>
      <c r="D381" s="84">
        <v>82</v>
      </c>
      <c r="E381" s="150">
        <f>C381/D381</f>
        <v>1.13414634146341</v>
      </c>
    </row>
    <row r="382" ht="20" customHeight="1" spans="1:5">
      <c r="A382" s="149">
        <v>2049902</v>
      </c>
      <c r="B382" s="104" t="s">
        <v>352</v>
      </c>
      <c r="C382" s="84">
        <v>0</v>
      </c>
      <c r="D382" s="84">
        <v>0</v>
      </c>
      <c r="E382" s="150"/>
    </row>
    <row r="383" ht="20" customHeight="1" spans="1:5">
      <c r="A383" s="149">
        <v>2049999</v>
      </c>
      <c r="B383" s="104" t="s">
        <v>353</v>
      </c>
      <c r="C383" s="84">
        <v>93</v>
      </c>
      <c r="D383" s="84">
        <v>82</v>
      </c>
      <c r="E383" s="150">
        <f>C383/D383</f>
        <v>1.13414634146341</v>
      </c>
    </row>
    <row r="384" ht="20" customHeight="1" spans="1:5">
      <c r="A384" s="149">
        <v>205</v>
      </c>
      <c r="B384" s="104" t="s">
        <v>354</v>
      </c>
      <c r="C384" s="84">
        <v>54917</v>
      </c>
      <c r="D384" s="84">
        <v>54917</v>
      </c>
      <c r="E384" s="150">
        <f>C384/D384</f>
        <v>1</v>
      </c>
    </row>
    <row r="385" ht="20" customHeight="1" spans="1:5">
      <c r="A385" s="149">
        <v>20501</v>
      </c>
      <c r="B385" s="104" t="s">
        <v>355</v>
      </c>
      <c r="C385" s="84">
        <v>1694</v>
      </c>
      <c r="D385" s="84">
        <v>1570</v>
      </c>
      <c r="E385" s="150">
        <f>C385/D385</f>
        <v>1.07898089171975</v>
      </c>
    </row>
    <row r="386" ht="20" customHeight="1" spans="1:5">
      <c r="A386" s="149">
        <v>2050101</v>
      </c>
      <c r="B386" s="104" t="s">
        <v>126</v>
      </c>
      <c r="C386" s="84">
        <v>1414</v>
      </c>
      <c r="D386" s="84">
        <v>1498</v>
      </c>
      <c r="E386" s="150">
        <f>C386/D386</f>
        <v>0.94392523364486</v>
      </c>
    </row>
    <row r="387" ht="20" customHeight="1" spans="1:5">
      <c r="A387" s="149">
        <v>2050102</v>
      </c>
      <c r="B387" s="104" t="s">
        <v>127</v>
      </c>
      <c r="C387" s="84">
        <v>0</v>
      </c>
      <c r="D387" s="84">
        <v>0</v>
      </c>
      <c r="E387" s="150"/>
    </row>
    <row r="388" ht="20" customHeight="1" spans="1:5">
      <c r="A388" s="149">
        <v>2050103</v>
      </c>
      <c r="B388" s="104" t="s">
        <v>128</v>
      </c>
      <c r="C388" s="84">
        <v>0</v>
      </c>
      <c r="D388" s="84">
        <v>0</v>
      </c>
      <c r="E388" s="150"/>
    </row>
    <row r="389" ht="20" customHeight="1" spans="1:5">
      <c r="A389" s="149">
        <v>2050199</v>
      </c>
      <c r="B389" s="104" t="s">
        <v>356</v>
      </c>
      <c r="C389" s="84">
        <v>280</v>
      </c>
      <c r="D389" s="84">
        <v>72</v>
      </c>
      <c r="E389" s="150"/>
    </row>
    <row r="390" ht="20" customHeight="1" spans="1:5">
      <c r="A390" s="149">
        <v>20502</v>
      </c>
      <c r="B390" s="104" t="s">
        <v>357</v>
      </c>
      <c r="C390" s="84">
        <v>46367</v>
      </c>
      <c r="D390" s="84">
        <v>47599</v>
      </c>
      <c r="E390" s="150">
        <f t="shared" ref="E389:E397" si="4">C390/D390</f>
        <v>0.97411710330049</v>
      </c>
    </row>
    <row r="391" ht="20" customHeight="1" spans="1:5">
      <c r="A391" s="149">
        <v>2050201</v>
      </c>
      <c r="B391" s="104" t="s">
        <v>358</v>
      </c>
      <c r="C391" s="84">
        <v>789</v>
      </c>
      <c r="D391" s="84">
        <v>882</v>
      </c>
      <c r="E391" s="150">
        <f t="shared" si="4"/>
        <v>0.894557823129252</v>
      </c>
    </row>
    <row r="392" ht="20" customHeight="1" spans="1:5">
      <c r="A392" s="149">
        <v>2050202</v>
      </c>
      <c r="B392" s="104" t="s">
        <v>359</v>
      </c>
      <c r="C392" s="84">
        <v>28688</v>
      </c>
      <c r="D392" s="84">
        <v>31199</v>
      </c>
      <c r="E392" s="150">
        <f t="shared" si="4"/>
        <v>0.919516651174717</v>
      </c>
    </row>
    <row r="393" ht="20" customHeight="1" spans="1:5">
      <c r="A393" s="149">
        <v>2050203</v>
      </c>
      <c r="B393" s="104" t="s">
        <v>360</v>
      </c>
      <c r="C393" s="84">
        <v>6326</v>
      </c>
      <c r="D393" s="84">
        <v>6775</v>
      </c>
      <c r="E393" s="150">
        <f t="shared" si="4"/>
        <v>0.933726937269373</v>
      </c>
    </row>
    <row r="394" ht="20" customHeight="1" spans="1:5">
      <c r="A394" s="149">
        <v>2050204</v>
      </c>
      <c r="B394" s="104" t="s">
        <v>361</v>
      </c>
      <c r="C394" s="84">
        <v>6913</v>
      </c>
      <c r="D394" s="84">
        <v>5385</v>
      </c>
      <c r="E394" s="150">
        <f t="shared" si="4"/>
        <v>1.28375116063138</v>
      </c>
    </row>
    <row r="395" ht="20" customHeight="1" spans="1:5">
      <c r="A395" s="149">
        <v>2050205</v>
      </c>
      <c r="B395" s="104" t="s">
        <v>362</v>
      </c>
      <c r="C395" s="84">
        <v>23</v>
      </c>
      <c r="D395" s="84">
        <v>52</v>
      </c>
      <c r="E395" s="150">
        <f t="shared" si="4"/>
        <v>0.442307692307692</v>
      </c>
    </row>
    <row r="396" ht="20" customHeight="1" spans="1:5">
      <c r="A396" s="149">
        <v>2050299</v>
      </c>
      <c r="B396" s="104" t="s">
        <v>363</v>
      </c>
      <c r="C396" s="84">
        <v>3628</v>
      </c>
      <c r="D396" s="84">
        <v>3306</v>
      </c>
      <c r="E396" s="150">
        <f t="shared" si="4"/>
        <v>1.09739866908651</v>
      </c>
    </row>
    <row r="397" ht="20" customHeight="1" spans="1:5">
      <c r="A397" s="149">
        <v>20503</v>
      </c>
      <c r="B397" s="104" t="s">
        <v>364</v>
      </c>
      <c r="C397" s="84">
        <v>3451</v>
      </c>
      <c r="D397" s="84">
        <v>1544</v>
      </c>
      <c r="E397" s="150">
        <f t="shared" si="4"/>
        <v>2.23510362694301</v>
      </c>
    </row>
    <row r="398" ht="20" customHeight="1" spans="1:5">
      <c r="A398" s="149">
        <v>2050301</v>
      </c>
      <c r="B398" s="104" t="s">
        <v>365</v>
      </c>
      <c r="C398" s="84">
        <v>0</v>
      </c>
      <c r="D398" s="84">
        <v>0</v>
      </c>
      <c r="E398" s="150"/>
    </row>
    <row r="399" ht="20" customHeight="1" spans="1:5">
      <c r="A399" s="149">
        <v>2050302</v>
      </c>
      <c r="B399" s="104" t="s">
        <v>366</v>
      </c>
      <c r="C399" s="84">
        <v>3451</v>
      </c>
      <c r="D399" s="84">
        <v>1544</v>
      </c>
      <c r="E399" s="150">
        <f>C399/D399</f>
        <v>2.23510362694301</v>
      </c>
    </row>
    <row r="400" ht="20" customHeight="1" spans="1:5">
      <c r="A400" s="149">
        <v>2050303</v>
      </c>
      <c r="B400" s="104" t="s">
        <v>367</v>
      </c>
      <c r="C400" s="84">
        <v>0</v>
      </c>
      <c r="D400" s="84">
        <v>0</v>
      </c>
      <c r="E400" s="150"/>
    </row>
    <row r="401" ht="20" customHeight="1" spans="1:5">
      <c r="A401" s="149">
        <v>2050305</v>
      </c>
      <c r="B401" s="104" t="s">
        <v>368</v>
      </c>
      <c r="C401" s="84">
        <v>0</v>
      </c>
      <c r="D401" s="84">
        <v>0</v>
      </c>
      <c r="E401" s="150"/>
    </row>
    <row r="402" ht="20" customHeight="1" spans="1:5">
      <c r="A402" s="149">
        <v>2050399</v>
      </c>
      <c r="B402" s="104" t="s">
        <v>369</v>
      </c>
      <c r="C402" s="84">
        <v>0</v>
      </c>
      <c r="D402" s="84">
        <v>0</v>
      </c>
      <c r="E402" s="150"/>
    </row>
    <row r="403" ht="20" customHeight="1" spans="1:5">
      <c r="A403" s="149">
        <v>20504</v>
      </c>
      <c r="B403" s="104" t="s">
        <v>370</v>
      </c>
      <c r="C403" s="84">
        <v>0</v>
      </c>
      <c r="D403" s="84">
        <v>0</v>
      </c>
      <c r="E403" s="150"/>
    </row>
    <row r="404" ht="20" customHeight="1" spans="1:5">
      <c r="A404" s="149">
        <v>2050401</v>
      </c>
      <c r="B404" s="104" t="s">
        <v>371</v>
      </c>
      <c r="C404" s="84">
        <v>0</v>
      </c>
      <c r="D404" s="84">
        <v>0</v>
      </c>
      <c r="E404" s="150"/>
    </row>
    <row r="405" ht="20" customHeight="1" spans="1:5">
      <c r="A405" s="149">
        <v>2050402</v>
      </c>
      <c r="B405" s="104" t="s">
        <v>372</v>
      </c>
      <c r="C405" s="84">
        <v>0</v>
      </c>
      <c r="D405" s="84">
        <v>0</v>
      </c>
      <c r="E405" s="150"/>
    </row>
    <row r="406" ht="20" customHeight="1" spans="1:5">
      <c r="A406" s="149">
        <v>2050403</v>
      </c>
      <c r="B406" s="104" t="s">
        <v>373</v>
      </c>
      <c r="C406" s="84">
        <v>0</v>
      </c>
      <c r="D406" s="84">
        <v>0</v>
      </c>
      <c r="E406" s="150"/>
    </row>
    <row r="407" ht="20" customHeight="1" spans="1:5">
      <c r="A407" s="149">
        <v>2050404</v>
      </c>
      <c r="B407" s="104" t="s">
        <v>374</v>
      </c>
      <c r="C407" s="84">
        <v>0</v>
      </c>
      <c r="D407" s="84">
        <v>0</v>
      </c>
      <c r="E407" s="150"/>
    </row>
    <row r="408" ht="20" customHeight="1" spans="1:5">
      <c r="A408" s="149">
        <v>2050499</v>
      </c>
      <c r="B408" s="104" t="s">
        <v>375</v>
      </c>
      <c r="C408" s="84">
        <v>0</v>
      </c>
      <c r="D408" s="84">
        <v>0</v>
      </c>
      <c r="E408" s="150"/>
    </row>
    <row r="409" ht="20" customHeight="1" spans="1:5">
      <c r="A409" s="149">
        <v>20505</v>
      </c>
      <c r="B409" s="104" t="s">
        <v>376</v>
      </c>
      <c r="C409" s="84">
        <v>0</v>
      </c>
      <c r="D409" s="84">
        <v>160</v>
      </c>
      <c r="E409" s="150"/>
    </row>
    <row r="410" ht="20" customHeight="1" spans="1:5">
      <c r="A410" s="149">
        <v>2050501</v>
      </c>
      <c r="B410" s="104" t="s">
        <v>377</v>
      </c>
      <c r="C410" s="84">
        <v>0</v>
      </c>
      <c r="D410" s="84">
        <v>0</v>
      </c>
      <c r="E410" s="150"/>
    </row>
    <row r="411" ht="20" customHeight="1" spans="1:5">
      <c r="A411" s="149">
        <v>2050502</v>
      </c>
      <c r="B411" s="104" t="s">
        <v>378</v>
      </c>
      <c r="C411" s="84">
        <v>0</v>
      </c>
      <c r="D411" s="84">
        <v>0</v>
      </c>
      <c r="E411" s="150"/>
    </row>
    <row r="412" ht="20" customHeight="1" spans="1:5">
      <c r="A412" s="149">
        <v>2050599</v>
      </c>
      <c r="B412" s="104" t="s">
        <v>379</v>
      </c>
      <c r="C412" s="84">
        <v>0</v>
      </c>
      <c r="D412" s="84">
        <v>160</v>
      </c>
      <c r="E412" s="150"/>
    </row>
    <row r="413" ht="20" customHeight="1" spans="1:5">
      <c r="A413" s="149">
        <v>20506</v>
      </c>
      <c r="B413" s="104" t="s">
        <v>380</v>
      </c>
      <c r="C413" s="84">
        <v>0</v>
      </c>
      <c r="D413" s="84">
        <v>0</v>
      </c>
      <c r="E413" s="150"/>
    </row>
    <row r="414" ht="20" customHeight="1" spans="1:5">
      <c r="A414" s="149">
        <v>2050601</v>
      </c>
      <c r="B414" s="104" t="s">
        <v>381</v>
      </c>
      <c r="C414" s="84">
        <v>0</v>
      </c>
      <c r="D414" s="84">
        <v>0</v>
      </c>
      <c r="E414" s="150"/>
    </row>
    <row r="415" ht="20" customHeight="1" spans="1:5">
      <c r="A415" s="149">
        <v>2050602</v>
      </c>
      <c r="B415" s="104" t="s">
        <v>382</v>
      </c>
      <c r="C415" s="84">
        <v>0</v>
      </c>
      <c r="D415" s="84">
        <v>0</v>
      </c>
      <c r="E415" s="150"/>
    </row>
    <row r="416" ht="20" customHeight="1" spans="1:5">
      <c r="A416" s="149">
        <v>2050699</v>
      </c>
      <c r="B416" s="104" t="s">
        <v>383</v>
      </c>
      <c r="C416" s="84">
        <v>0</v>
      </c>
      <c r="D416" s="84">
        <v>0</v>
      </c>
      <c r="E416" s="150"/>
    </row>
    <row r="417" ht="20" customHeight="1" spans="1:5">
      <c r="A417" s="149">
        <v>20507</v>
      </c>
      <c r="B417" s="104" t="s">
        <v>384</v>
      </c>
      <c r="C417" s="84">
        <v>137</v>
      </c>
      <c r="D417" s="84">
        <v>161</v>
      </c>
      <c r="E417" s="150">
        <f>C417/D417</f>
        <v>0.850931677018634</v>
      </c>
    </row>
    <row r="418" ht="20" customHeight="1" spans="1:5">
      <c r="A418" s="149">
        <v>2050701</v>
      </c>
      <c r="B418" s="104" t="s">
        <v>385</v>
      </c>
      <c r="C418" s="84">
        <v>137</v>
      </c>
      <c r="D418" s="84">
        <v>161</v>
      </c>
      <c r="E418" s="150">
        <f>C418/D418</f>
        <v>0.850931677018634</v>
      </c>
    </row>
    <row r="419" ht="20" customHeight="1" spans="1:5">
      <c r="A419" s="149">
        <v>2050702</v>
      </c>
      <c r="B419" s="104" t="s">
        <v>386</v>
      </c>
      <c r="C419" s="84">
        <v>0</v>
      </c>
      <c r="D419" s="84">
        <v>0</v>
      </c>
      <c r="E419" s="150"/>
    </row>
    <row r="420" ht="20" customHeight="1" spans="1:5">
      <c r="A420" s="149">
        <v>2050799</v>
      </c>
      <c r="B420" s="104" t="s">
        <v>387</v>
      </c>
      <c r="C420" s="84">
        <v>0</v>
      </c>
      <c r="D420" s="84">
        <v>0</v>
      </c>
      <c r="E420" s="150"/>
    </row>
    <row r="421" ht="20" customHeight="1" spans="1:5">
      <c r="A421" s="149">
        <v>20508</v>
      </c>
      <c r="B421" s="104" t="s">
        <v>388</v>
      </c>
      <c r="C421" s="84">
        <v>812</v>
      </c>
      <c r="D421" s="84">
        <v>787</v>
      </c>
      <c r="E421" s="150">
        <f t="shared" ref="E421:E426" si="5">C421/D421</f>
        <v>1.03176620076239</v>
      </c>
    </row>
    <row r="422" ht="20" customHeight="1" spans="1:5">
      <c r="A422" s="149">
        <v>2050801</v>
      </c>
      <c r="B422" s="104" t="s">
        <v>389</v>
      </c>
      <c r="C422" s="84">
        <v>0</v>
      </c>
      <c r="D422" s="84">
        <v>0</v>
      </c>
      <c r="E422" s="150"/>
    </row>
    <row r="423" ht="20" customHeight="1" spans="1:5">
      <c r="A423" s="149">
        <v>2050802</v>
      </c>
      <c r="B423" s="104" t="s">
        <v>390</v>
      </c>
      <c r="C423" s="84">
        <v>202</v>
      </c>
      <c r="D423" s="84">
        <v>298</v>
      </c>
      <c r="E423" s="150">
        <f t="shared" si="5"/>
        <v>0.677852348993289</v>
      </c>
    </row>
    <row r="424" ht="20" customHeight="1" spans="1:5">
      <c r="A424" s="149">
        <v>2050803</v>
      </c>
      <c r="B424" s="104" t="s">
        <v>391</v>
      </c>
      <c r="C424" s="84">
        <v>0</v>
      </c>
      <c r="D424" s="84">
        <v>0</v>
      </c>
      <c r="E424" s="150"/>
    </row>
    <row r="425" ht="20" customHeight="1" spans="1:5">
      <c r="A425" s="149">
        <v>2050804</v>
      </c>
      <c r="B425" s="104" t="s">
        <v>392</v>
      </c>
      <c r="C425" s="84">
        <v>0</v>
      </c>
      <c r="D425" s="84">
        <v>0</v>
      </c>
      <c r="E425" s="150"/>
    </row>
    <row r="426" ht="20" customHeight="1" spans="1:5">
      <c r="A426" s="149">
        <v>2050899</v>
      </c>
      <c r="B426" s="104" t="s">
        <v>393</v>
      </c>
      <c r="C426" s="84">
        <v>610</v>
      </c>
      <c r="D426" s="84">
        <v>489</v>
      </c>
      <c r="E426" s="150">
        <f t="shared" si="5"/>
        <v>1.24744376278119</v>
      </c>
    </row>
    <row r="427" ht="20" customHeight="1" spans="1:5">
      <c r="A427" s="149">
        <v>20509</v>
      </c>
      <c r="B427" s="104" t="s">
        <v>394</v>
      </c>
      <c r="C427" s="84">
        <v>1317</v>
      </c>
      <c r="D427" s="84">
        <v>1310</v>
      </c>
      <c r="E427" s="150">
        <f t="shared" ref="E427:E430" si="6">C427/D427</f>
        <v>1.00534351145038</v>
      </c>
    </row>
    <row r="428" ht="20" customHeight="1" spans="1:5">
      <c r="A428" s="149">
        <v>2050901</v>
      </c>
      <c r="B428" s="104" t="s">
        <v>395</v>
      </c>
      <c r="C428" s="84">
        <v>1134</v>
      </c>
      <c r="D428" s="84">
        <v>1132</v>
      </c>
      <c r="E428" s="150">
        <f t="shared" si="6"/>
        <v>1.0017667844523</v>
      </c>
    </row>
    <row r="429" ht="20" customHeight="1" spans="1:5">
      <c r="A429" s="149">
        <v>2050902</v>
      </c>
      <c r="B429" s="104" t="s">
        <v>396</v>
      </c>
      <c r="C429" s="84">
        <v>0</v>
      </c>
      <c r="D429" s="84">
        <v>0</v>
      </c>
      <c r="E429" s="150"/>
    </row>
    <row r="430" ht="20" customHeight="1" spans="1:5">
      <c r="A430" s="149">
        <v>2050903</v>
      </c>
      <c r="B430" s="104" t="s">
        <v>397</v>
      </c>
      <c r="C430" s="84">
        <v>100</v>
      </c>
      <c r="D430" s="84">
        <v>80</v>
      </c>
      <c r="E430" s="150">
        <f t="shared" si="6"/>
        <v>1.25</v>
      </c>
    </row>
    <row r="431" ht="20" customHeight="1" spans="1:5">
      <c r="A431" s="149">
        <v>2050904</v>
      </c>
      <c r="B431" s="104" t="s">
        <v>398</v>
      </c>
      <c r="C431" s="84">
        <v>0</v>
      </c>
      <c r="D431" s="84">
        <v>0</v>
      </c>
      <c r="E431" s="150"/>
    </row>
    <row r="432" ht="20" customHeight="1" spans="1:5">
      <c r="A432" s="149">
        <v>2050905</v>
      </c>
      <c r="B432" s="104" t="s">
        <v>399</v>
      </c>
      <c r="C432" s="84">
        <v>0</v>
      </c>
      <c r="D432" s="84">
        <v>0</v>
      </c>
      <c r="E432" s="150"/>
    </row>
    <row r="433" ht="20" customHeight="1" spans="1:5">
      <c r="A433" s="149">
        <v>2050999</v>
      </c>
      <c r="B433" s="104" t="s">
        <v>400</v>
      </c>
      <c r="C433" s="84">
        <v>83</v>
      </c>
      <c r="D433" s="84">
        <v>98</v>
      </c>
      <c r="E433" s="150">
        <f t="shared" ref="E433:E438" si="7">C433/D433</f>
        <v>0.846938775510204</v>
      </c>
    </row>
    <row r="434" ht="20" customHeight="1" spans="1:5">
      <c r="A434" s="149">
        <v>20599</v>
      </c>
      <c r="B434" s="104" t="s">
        <v>401</v>
      </c>
      <c r="C434" s="84">
        <v>2570</v>
      </c>
      <c r="D434" s="84">
        <v>1786</v>
      </c>
      <c r="E434" s="150">
        <f t="shared" si="7"/>
        <v>1.43896976483763</v>
      </c>
    </row>
    <row r="435" ht="20" customHeight="1" spans="1:5">
      <c r="A435" s="149">
        <v>2059999</v>
      </c>
      <c r="B435" s="104" t="s">
        <v>402</v>
      </c>
      <c r="C435" s="84">
        <v>2570</v>
      </c>
      <c r="D435" s="84">
        <v>1786</v>
      </c>
      <c r="E435" s="150">
        <f t="shared" si="7"/>
        <v>1.43896976483763</v>
      </c>
    </row>
    <row r="436" ht="20" customHeight="1" spans="1:5">
      <c r="A436" s="149">
        <v>206</v>
      </c>
      <c r="B436" s="104" t="s">
        <v>403</v>
      </c>
      <c r="C436" s="84">
        <v>5363</v>
      </c>
      <c r="D436" s="84">
        <v>4268</v>
      </c>
      <c r="E436" s="150">
        <f t="shared" si="7"/>
        <v>1.25656044985942</v>
      </c>
    </row>
    <row r="437" ht="20" customHeight="1" spans="1:5">
      <c r="A437" s="149">
        <v>20601</v>
      </c>
      <c r="B437" s="104" t="s">
        <v>404</v>
      </c>
      <c r="C437" s="84">
        <v>865</v>
      </c>
      <c r="D437" s="84">
        <v>578</v>
      </c>
      <c r="E437" s="150">
        <f t="shared" si="7"/>
        <v>1.49653979238754</v>
      </c>
    </row>
    <row r="438" ht="20" customHeight="1" spans="1:5">
      <c r="A438" s="149">
        <v>2060101</v>
      </c>
      <c r="B438" s="104" t="s">
        <v>126</v>
      </c>
      <c r="C438" s="84">
        <v>831</v>
      </c>
      <c r="D438" s="84">
        <v>519</v>
      </c>
      <c r="E438" s="150">
        <f t="shared" si="7"/>
        <v>1.60115606936416</v>
      </c>
    </row>
    <row r="439" ht="20" customHeight="1" spans="1:5">
      <c r="A439" s="149">
        <v>2060102</v>
      </c>
      <c r="B439" s="104" t="s">
        <v>127</v>
      </c>
      <c r="C439" s="84">
        <v>0</v>
      </c>
      <c r="D439" s="84">
        <v>0</v>
      </c>
      <c r="E439" s="150"/>
    </row>
    <row r="440" ht="20" customHeight="1" spans="1:5">
      <c r="A440" s="149">
        <v>2060103</v>
      </c>
      <c r="B440" s="104" t="s">
        <v>128</v>
      </c>
      <c r="C440" s="84">
        <v>0</v>
      </c>
      <c r="D440" s="84">
        <v>0</v>
      </c>
      <c r="E440" s="150"/>
    </row>
    <row r="441" ht="20" customHeight="1" spans="1:5">
      <c r="A441" s="149">
        <v>2060199</v>
      </c>
      <c r="B441" s="104" t="s">
        <v>405</v>
      </c>
      <c r="C441" s="84">
        <v>34</v>
      </c>
      <c r="D441" s="84">
        <v>59</v>
      </c>
      <c r="E441" s="150">
        <f>C441/D441</f>
        <v>0.576271186440678</v>
      </c>
    </row>
    <row r="442" ht="20" customHeight="1" spans="1:5">
      <c r="A442" s="149">
        <v>20602</v>
      </c>
      <c r="B442" s="104" t="s">
        <v>406</v>
      </c>
      <c r="C442" s="84">
        <v>0</v>
      </c>
      <c r="D442" s="84">
        <v>0</v>
      </c>
      <c r="E442" s="150"/>
    </row>
    <row r="443" ht="20" customHeight="1" spans="1:5">
      <c r="A443" s="149">
        <v>2060201</v>
      </c>
      <c r="B443" s="104" t="s">
        <v>407</v>
      </c>
      <c r="C443" s="84">
        <v>0</v>
      </c>
      <c r="D443" s="84">
        <v>0</v>
      </c>
      <c r="E443" s="150"/>
    </row>
    <row r="444" ht="20" customHeight="1" spans="1:5">
      <c r="A444" s="149">
        <v>2060203</v>
      </c>
      <c r="B444" s="104" t="s">
        <v>408</v>
      </c>
      <c r="C444" s="84">
        <v>0</v>
      </c>
      <c r="D444" s="84">
        <v>0</v>
      </c>
      <c r="E444" s="150"/>
    </row>
    <row r="445" ht="20" customHeight="1" spans="1:5">
      <c r="A445" s="149">
        <v>2060204</v>
      </c>
      <c r="B445" s="104" t="s">
        <v>409</v>
      </c>
      <c r="C445" s="84">
        <v>0</v>
      </c>
      <c r="D445" s="84">
        <v>0</v>
      </c>
      <c r="E445" s="150"/>
    </row>
    <row r="446" ht="20" customHeight="1" spans="1:5">
      <c r="A446" s="149">
        <v>2060205</v>
      </c>
      <c r="B446" s="104" t="s">
        <v>410</v>
      </c>
      <c r="C446" s="84">
        <v>0</v>
      </c>
      <c r="D446" s="84">
        <v>0</v>
      </c>
      <c r="E446" s="150"/>
    </row>
    <row r="447" ht="20" customHeight="1" spans="1:5">
      <c r="A447" s="149">
        <v>2060206</v>
      </c>
      <c r="B447" s="104" t="s">
        <v>411</v>
      </c>
      <c r="C447" s="84">
        <v>0</v>
      </c>
      <c r="D447" s="84">
        <v>0</v>
      </c>
      <c r="E447" s="150"/>
    </row>
    <row r="448" ht="20" customHeight="1" spans="1:5">
      <c r="A448" s="149">
        <v>2060207</v>
      </c>
      <c r="B448" s="104" t="s">
        <v>412</v>
      </c>
      <c r="C448" s="84">
        <v>0</v>
      </c>
      <c r="D448" s="84">
        <v>0</v>
      </c>
      <c r="E448" s="150"/>
    </row>
    <row r="449" ht="20" customHeight="1" spans="1:5">
      <c r="A449" s="149">
        <v>2060208</v>
      </c>
      <c r="B449" s="104" t="s">
        <v>413</v>
      </c>
      <c r="C449" s="84">
        <v>0</v>
      </c>
      <c r="D449" s="84">
        <v>0</v>
      </c>
      <c r="E449" s="150"/>
    </row>
    <row r="450" ht="20" customHeight="1" spans="1:5">
      <c r="A450" s="149">
        <v>2060299</v>
      </c>
      <c r="B450" s="104" t="s">
        <v>414</v>
      </c>
      <c r="C450" s="84">
        <v>0</v>
      </c>
      <c r="D450" s="84">
        <v>0</v>
      </c>
      <c r="E450" s="150"/>
    </row>
    <row r="451" ht="20" customHeight="1" spans="1:5">
      <c r="A451" s="149">
        <v>20603</v>
      </c>
      <c r="B451" s="104" t="s">
        <v>415</v>
      </c>
      <c r="C451" s="84">
        <v>0</v>
      </c>
      <c r="D451" s="84">
        <v>0</v>
      </c>
      <c r="E451" s="150"/>
    </row>
    <row r="452" ht="20" customHeight="1" spans="1:5">
      <c r="A452" s="149">
        <v>2060301</v>
      </c>
      <c r="B452" s="104" t="s">
        <v>407</v>
      </c>
      <c r="C452" s="84">
        <v>0</v>
      </c>
      <c r="D452" s="84">
        <v>0</v>
      </c>
      <c r="E452" s="150"/>
    </row>
    <row r="453" ht="20" customHeight="1" spans="1:5">
      <c r="A453" s="149">
        <v>2060302</v>
      </c>
      <c r="B453" s="104" t="s">
        <v>416</v>
      </c>
      <c r="C453" s="84">
        <v>0</v>
      </c>
      <c r="D453" s="84">
        <v>0</v>
      </c>
      <c r="E453" s="150"/>
    </row>
    <row r="454" ht="20" customHeight="1" spans="1:5">
      <c r="A454" s="149">
        <v>2060303</v>
      </c>
      <c r="B454" s="104" t="s">
        <v>417</v>
      </c>
      <c r="C454" s="84">
        <v>0</v>
      </c>
      <c r="D454" s="84">
        <v>0</v>
      </c>
      <c r="E454" s="150"/>
    </row>
    <row r="455" ht="20" customHeight="1" spans="1:5">
      <c r="A455" s="149">
        <v>2060304</v>
      </c>
      <c r="B455" s="104" t="s">
        <v>418</v>
      </c>
      <c r="C455" s="84">
        <v>0</v>
      </c>
      <c r="D455" s="84">
        <v>0</v>
      </c>
      <c r="E455" s="150"/>
    </row>
    <row r="456" ht="20" customHeight="1" spans="1:5">
      <c r="A456" s="149">
        <v>2060399</v>
      </c>
      <c r="B456" s="104" t="s">
        <v>419</v>
      </c>
      <c r="C456" s="84">
        <v>0</v>
      </c>
      <c r="D456" s="84">
        <v>0</v>
      </c>
      <c r="E456" s="150"/>
    </row>
    <row r="457" ht="20" customHeight="1" spans="1:5">
      <c r="A457" s="149">
        <v>20604</v>
      </c>
      <c r="B457" s="104" t="s">
        <v>420</v>
      </c>
      <c r="C457" s="84">
        <v>1225</v>
      </c>
      <c r="D457" s="84">
        <v>1359</v>
      </c>
      <c r="E457" s="150">
        <f t="shared" ref="E457:E462" si="8">C457/D457</f>
        <v>0.90139808682855</v>
      </c>
    </row>
    <row r="458" ht="20" customHeight="1" spans="1:5">
      <c r="A458" s="149">
        <v>2060401</v>
      </c>
      <c r="B458" s="104" t="s">
        <v>407</v>
      </c>
      <c r="C458" s="84">
        <v>0</v>
      </c>
      <c r="D458" s="84">
        <v>0</v>
      </c>
      <c r="E458" s="150"/>
    </row>
    <row r="459" ht="20" customHeight="1" spans="1:5">
      <c r="A459" s="149">
        <v>2060404</v>
      </c>
      <c r="B459" s="104" t="s">
        <v>421</v>
      </c>
      <c r="C459" s="84">
        <v>1225</v>
      </c>
      <c r="D459" s="84">
        <v>1359</v>
      </c>
      <c r="E459" s="150">
        <f t="shared" si="8"/>
        <v>0.90139808682855</v>
      </c>
    </row>
    <row r="460" ht="20" customHeight="1" spans="1:5">
      <c r="A460" s="149">
        <v>2060405</v>
      </c>
      <c r="B460" s="104" t="s">
        <v>422</v>
      </c>
      <c r="C460" s="84">
        <v>0</v>
      </c>
      <c r="D460" s="84">
        <v>0</v>
      </c>
      <c r="E460" s="150"/>
    </row>
    <row r="461" ht="20" customHeight="1" spans="1:5">
      <c r="A461" s="149">
        <v>2060499</v>
      </c>
      <c r="B461" s="104" t="s">
        <v>423</v>
      </c>
      <c r="C461" s="84">
        <v>0</v>
      </c>
      <c r="D461" s="84">
        <v>0</v>
      </c>
      <c r="E461" s="150"/>
    </row>
    <row r="462" ht="20" customHeight="1" spans="1:5">
      <c r="A462" s="149">
        <v>20605</v>
      </c>
      <c r="B462" s="104" t="s">
        <v>424</v>
      </c>
      <c r="C462" s="84">
        <v>87</v>
      </c>
      <c r="D462" s="84">
        <v>89</v>
      </c>
      <c r="E462" s="150">
        <f t="shared" si="8"/>
        <v>0.97752808988764</v>
      </c>
    </row>
    <row r="463" ht="20" customHeight="1" spans="1:5">
      <c r="A463" s="149">
        <v>2060501</v>
      </c>
      <c r="B463" s="104" t="s">
        <v>407</v>
      </c>
      <c r="C463" s="84">
        <v>0</v>
      </c>
      <c r="D463" s="84">
        <v>0</v>
      </c>
      <c r="E463" s="150"/>
    </row>
    <row r="464" ht="20" customHeight="1" spans="1:5">
      <c r="A464" s="149">
        <v>2060502</v>
      </c>
      <c r="B464" s="104" t="s">
        <v>425</v>
      </c>
      <c r="C464" s="84">
        <v>0</v>
      </c>
      <c r="D464" s="84">
        <v>0</v>
      </c>
      <c r="E464" s="150"/>
    </row>
    <row r="465" ht="20" customHeight="1" spans="1:5">
      <c r="A465" s="149">
        <v>2060503</v>
      </c>
      <c r="B465" s="104" t="s">
        <v>426</v>
      </c>
      <c r="C465" s="84">
        <v>0</v>
      </c>
      <c r="D465" s="84">
        <v>0</v>
      </c>
      <c r="E465" s="150"/>
    </row>
    <row r="466" ht="20" customHeight="1" spans="1:5">
      <c r="A466" s="149">
        <v>2060599</v>
      </c>
      <c r="B466" s="104" t="s">
        <v>427</v>
      </c>
      <c r="C466" s="84">
        <v>87</v>
      </c>
      <c r="D466" s="84">
        <v>89</v>
      </c>
      <c r="E466" s="150">
        <f>C466/D466</f>
        <v>0.97752808988764</v>
      </c>
    </row>
    <row r="467" ht="20" customHeight="1" spans="1:5">
      <c r="A467" s="149">
        <v>20606</v>
      </c>
      <c r="B467" s="104" t="s">
        <v>428</v>
      </c>
      <c r="C467" s="84">
        <v>0</v>
      </c>
      <c r="D467" s="84">
        <v>0</v>
      </c>
      <c r="E467" s="150"/>
    </row>
    <row r="468" ht="20" customHeight="1" spans="1:5">
      <c r="A468" s="149">
        <v>2060601</v>
      </c>
      <c r="B468" s="104" t="s">
        <v>429</v>
      </c>
      <c r="C468" s="84">
        <v>0</v>
      </c>
      <c r="D468" s="84">
        <v>0</v>
      </c>
      <c r="E468" s="150"/>
    </row>
    <row r="469" ht="20" customHeight="1" spans="1:5">
      <c r="A469" s="149">
        <v>2060602</v>
      </c>
      <c r="B469" s="104" t="s">
        <v>430</v>
      </c>
      <c r="C469" s="84">
        <v>0</v>
      </c>
      <c r="D469" s="84">
        <v>0</v>
      </c>
      <c r="E469" s="150"/>
    </row>
    <row r="470" ht="20" customHeight="1" spans="1:5">
      <c r="A470" s="149">
        <v>2060603</v>
      </c>
      <c r="B470" s="104" t="s">
        <v>431</v>
      </c>
      <c r="C470" s="84">
        <v>0</v>
      </c>
      <c r="D470" s="84">
        <v>0</v>
      </c>
      <c r="E470" s="150"/>
    </row>
    <row r="471" ht="20" customHeight="1" spans="1:5">
      <c r="A471" s="149">
        <v>2060699</v>
      </c>
      <c r="B471" s="104" t="s">
        <v>432</v>
      </c>
      <c r="C471" s="84">
        <v>0</v>
      </c>
      <c r="D471" s="84">
        <v>0</v>
      </c>
      <c r="E471" s="150"/>
    </row>
    <row r="472" ht="20" customHeight="1" spans="1:5">
      <c r="A472" s="149">
        <v>20607</v>
      </c>
      <c r="B472" s="104" t="s">
        <v>433</v>
      </c>
      <c r="C472" s="84">
        <v>90</v>
      </c>
      <c r="D472" s="84">
        <v>110</v>
      </c>
      <c r="E472" s="150">
        <f>C472/D472</f>
        <v>0.818181818181818</v>
      </c>
    </row>
    <row r="473" ht="20" customHeight="1" spans="1:5">
      <c r="A473" s="149">
        <v>2060701</v>
      </c>
      <c r="B473" s="104" t="s">
        <v>407</v>
      </c>
      <c r="C473" s="84">
        <v>0</v>
      </c>
      <c r="D473" s="84">
        <v>0</v>
      </c>
      <c r="E473" s="150"/>
    </row>
    <row r="474" ht="20" customHeight="1" spans="1:5">
      <c r="A474" s="149">
        <v>2060702</v>
      </c>
      <c r="B474" s="104" t="s">
        <v>434</v>
      </c>
      <c r="C474" s="84">
        <v>72</v>
      </c>
      <c r="D474" s="84">
        <v>107</v>
      </c>
      <c r="E474" s="150">
        <f>C474/D474</f>
        <v>0.672897196261682</v>
      </c>
    </row>
    <row r="475" ht="20" customHeight="1" spans="1:5">
      <c r="A475" s="149">
        <v>2060703</v>
      </c>
      <c r="B475" s="104" t="s">
        <v>435</v>
      </c>
      <c r="C475" s="84">
        <v>0</v>
      </c>
      <c r="D475" s="84">
        <v>0</v>
      </c>
      <c r="E475" s="150"/>
    </row>
    <row r="476" ht="20" customHeight="1" spans="1:5">
      <c r="A476" s="149">
        <v>2060704</v>
      </c>
      <c r="B476" s="104" t="s">
        <v>436</v>
      </c>
      <c r="C476" s="84">
        <v>0</v>
      </c>
      <c r="D476" s="84">
        <v>0</v>
      </c>
      <c r="E476" s="150"/>
    </row>
    <row r="477" ht="20" customHeight="1" spans="1:5">
      <c r="A477" s="149">
        <v>2060705</v>
      </c>
      <c r="B477" s="104" t="s">
        <v>437</v>
      </c>
      <c r="C477" s="84">
        <v>0</v>
      </c>
      <c r="D477" s="84">
        <v>0</v>
      </c>
      <c r="E477" s="150"/>
    </row>
    <row r="478" ht="20" customHeight="1" spans="1:5">
      <c r="A478" s="149">
        <v>2060799</v>
      </c>
      <c r="B478" s="104" t="s">
        <v>438</v>
      </c>
      <c r="C478" s="84">
        <v>18</v>
      </c>
      <c r="D478" s="84">
        <v>3</v>
      </c>
      <c r="E478" s="150">
        <f>C478/D478</f>
        <v>6</v>
      </c>
    </row>
    <row r="479" ht="20" customHeight="1" spans="1:5">
      <c r="A479" s="149">
        <v>20608</v>
      </c>
      <c r="B479" s="104" t="s">
        <v>439</v>
      </c>
      <c r="C479" s="84">
        <v>0</v>
      </c>
      <c r="D479" s="84">
        <v>0</v>
      </c>
      <c r="E479" s="150"/>
    </row>
    <row r="480" ht="20" customHeight="1" spans="1:5">
      <c r="A480" s="149">
        <v>2060801</v>
      </c>
      <c r="B480" s="104" t="s">
        <v>440</v>
      </c>
      <c r="C480" s="84">
        <v>0</v>
      </c>
      <c r="D480" s="84">
        <v>0</v>
      </c>
      <c r="E480" s="150"/>
    </row>
    <row r="481" ht="20" customHeight="1" spans="1:5">
      <c r="A481" s="149">
        <v>2060802</v>
      </c>
      <c r="B481" s="104" t="s">
        <v>441</v>
      </c>
      <c r="C481" s="84">
        <v>0</v>
      </c>
      <c r="D481" s="84">
        <v>0</v>
      </c>
      <c r="E481" s="150"/>
    </row>
    <row r="482" ht="20" customHeight="1" spans="1:5">
      <c r="A482" s="149">
        <v>2060899</v>
      </c>
      <c r="B482" s="104" t="s">
        <v>442</v>
      </c>
      <c r="C482" s="84">
        <v>0</v>
      </c>
      <c r="D482" s="84">
        <v>0</v>
      </c>
      <c r="E482" s="150"/>
    </row>
    <row r="483" ht="20" customHeight="1" spans="1:5">
      <c r="A483" s="149">
        <v>20609</v>
      </c>
      <c r="B483" s="104" t="s">
        <v>443</v>
      </c>
      <c r="C483" s="84">
        <v>320</v>
      </c>
      <c r="D483" s="84">
        <v>0</v>
      </c>
      <c r="E483" s="150"/>
    </row>
    <row r="484" ht="20" customHeight="1" spans="1:5">
      <c r="A484" s="149">
        <v>2060901</v>
      </c>
      <c r="B484" s="104" t="s">
        <v>444</v>
      </c>
      <c r="C484" s="84">
        <v>320</v>
      </c>
      <c r="D484" s="84">
        <v>0</v>
      </c>
      <c r="E484" s="150"/>
    </row>
    <row r="485" ht="20" customHeight="1" spans="1:5">
      <c r="A485" s="149">
        <v>2060902</v>
      </c>
      <c r="B485" s="104" t="s">
        <v>445</v>
      </c>
      <c r="C485" s="84">
        <v>0</v>
      </c>
      <c r="D485" s="84">
        <v>0</v>
      </c>
      <c r="E485" s="150"/>
    </row>
    <row r="486" ht="20" customHeight="1" spans="1:5">
      <c r="A486" s="149">
        <v>2060999</v>
      </c>
      <c r="B486" s="104" t="s">
        <v>446</v>
      </c>
      <c r="C486" s="84">
        <v>0</v>
      </c>
      <c r="D486" s="84">
        <v>0</v>
      </c>
      <c r="E486" s="150"/>
    </row>
    <row r="487" ht="20" customHeight="1" spans="1:5">
      <c r="A487" s="149">
        <v>20699</v>
      </c>
      <c r="B487" s="104" t="s">
        <v>447</v>
      </c>
      <c r="C487" s="84">
        <v>2776</v>
      </c>
      <c r="D487" s="84">
        <v>2132</v>
      </c>
      <c r="E487" s="150">
        <f>C487/D487</f>
        <v>1.30206378986867</v>
      </c>
    </row>
    <row r="488" ht="20" customHeight="1" spans="1:5">
      <c r="A488" s="149">
        <v>2069901</v>
      </c>
      <c r="B488" s="104" t="s">
        <v>448</v>
      </c>
      <c r="C488" s="84">
        <v>0</v>
      </c>
      <c r="D488" s="84">
        <v>0</v>
      </c>
      <c r="E488" s="150"/>
    </row>
    <row r="489" ht="20" customHeight="1" spans="1:5">
      <c r="A489" s="149">
        <v>2069902</v>
      </c>
      <c r="B489" s="104" t="s">
        <v>449</v>
      </c>
      <c r="C489" s="84">
        <v>0</v>
      </c>
      <c r="D489" s="84">
        <v>0</v>
      </c>
      <c r="E489" s="150"/>
    </row>
    <row r="490" ht="20" customHeight="1" spans="1:5">
      <c r="A490" s="149">
        <v>2069903</v>
      </c>
      <c r="B490" s="104" t="s">
        <v>450</v>
      </c>
      <c r="C490" s="84">
        <v>0</v>
      </c>
      <c r="D490" s="84">
        <v>0</v>
      </c>
      <c r="E490" s="150"/>
    </row>
    <row r="491" ht="20" customHeight="1" spans="1:5">
      <c r="A491" s="149">
        <v>2069999</v>
      </c>
      <c r="B491" s="104" t="s">
        <v>451</v>
      </c>
      <c r="C491" s="84">
        <v>2776</v>
      </c>
      <c r="D491" s="84">
        <v>2132</v>
      </c>
      <c r="E491" s="150">
        <f>C491/D491</f>
        <v>1.30206378986867</v>
      </c>
    </row>
    <row r="492" ht="20" customHeight="1" spans="1:5">
      <c r="A492" s="149">
        <v>207</v>
      </c>
      <c r="B492" s="104" t="s">
        <v>452</v>
      </c>
      <c r="C492" s="84">
        <v>4297</v>
      </c>
      <c r="D492" s="84">
        <v>6557</v>
      </c>
      <c r="E492" s="150">
        <f>C492/D492</f>
        <v>0.655330181485435</v>
      </c>
    </row>
    <row r="493" ht="20" customHeight="1" spans="1:5">
      <c r="A493" s="149">
        <v>20701</v>
      </c>
      <c r="B493" s="104" t="s">
        <v>453</v>
      </c>
      <c r="C493" s="84">
        <v>2383</v>
      </c>
      <c r="D493" s="84">
        <v>2185</v>
      </c>
      <c r="E493" s="150">
        <f>C493/D493</f>
        <v>1.09061784897025</v>
      </c>
    </row>
    <row r="494" ht="20" customHeight="1" spans="1:5">
      <c r="A494" s="149">
        <v>2070101</v>
      </c>
      <c r="B494" s="104" t="s">
        <v>126</v>
      </c>
      <c r="C494" s="84">
        <v>711</v>
      </c>
      <c r="D494" s="84">
        <v>709</v>
      </c>
      <c r="E494" s="150">
        <f>C494/D494</f>
        <v>1.00282087447109</v>
      </c>
    </row>
    <row r="495" ht="20" customHeight="1" spans="1:5">
      <c r="A495" s="149">
        <v>2070102</v>
      </c>
      <c r="B495" s="104" t="s">
        <v>127</v>
      </c>
      <c r="C495" s="84">
        <v>0</v>
      </c>
      <c r="D495" s="84">
        <v>0</v>
      </c>
      <c r="E495" s="150"/>
    </row>
    <row r="496" ht="20" customHeight="1" spans="1:5">
      <c r="A496" s="149">
        <v>2070103</v>
      </c>
      <c r="B496" s="104" t="s">
        <v>128</v>
      </c>
      <c r="C496" s="84">
        <v>0</v>
      </c>
      <c r="D496" s="84">
        <v>0</v>
      </c>
      <c r="E496" s="150"/>
    </row>
    <row r="497" ht="20" customHeight="1" spans="1:5">
      <c r="A497" s="149">
        <v>2070104</v>
      </c>
      <c r="B497" s="104" t="s">
        <v>454</v>
      </c>
      <c r="C497" s="84">
        <v>30</v>
      </c>
      <c r="D497" s="84">
        <v>33</v>
      </c>
      <c r="E497" s="150">
        <f>C497/D497</f>
        <v>0.909090909090909</v>
      </c>
    </row>
    <row r="498" ht="20" customHeight="1" spans="1:5">
      <c r="A498" s="149">
        <v>2070105</v>
      </c>
      <c r="B498" s="104" t="s">
        <v>455</v>
      </c>
      <c r="C498" s="84">
        <v>0</v>
      </c>
      <c r="D498" s="84">
        <v>0</v>
      </c>
      <c r="E498" s="150"/>
    </row>
    <row r="499" ht="20" customHeight="1" spans="1:5">
      <c r="A499" s="149">
        <v>2070106</v>
      </c>
      <c r="B499" s="104" t="s">
        <v>456</v>
      </c>
      <c r="C499" s="84">
        <v>0</v>
      </c>
      <c r="D499" s="84">
        <v>0</v>
      </c>
      <c r="E499" s="150"/>
    </row>
    <row r="500" ht="20" customHeight="1" spans="1:5">
      <c r="A500" s="149">
        <v>2070107</v>
      </c>
      <c r="B500" s="104" t="s">
        <v>457</v>
      </c>
      <c r="C500" s="84">
        <v>0</v>
      </c>
      <c r="D500" s="84">
        <v>0</v>
      </c>
      <c r="E500" s="150"/>
    </row>
    <row r="501" ht="20" customHeight="1" spans="1:5">
      <c r="A501" s="149">
        <v>2070108</v>
      </c>
      <c r="B501" s="104" t="s">
        <v>458</v>
      </c>
      <c r="C501" s="84">
        <v>8</v>
      </c>
      <c r="D501" s="84">
        <v>43</v>
      </c>
      <c r="E501" s="150">
        <f t="shared" ref="E501:E506" si="9">C501/D501</f>
        <v>0.186046511627907</v>
      </c>
    </row>
    <row r="502" ht="20" customHeight="1" spans="1:5">
      <c r="A502" s="149">
        <v>2070109</v>
      </c>
      <c r="B502" s="104" t="s">
        <v>459</v>
      </c>
      <c r="C502" s="84">
        <v>8</v>
      </c>
      <c r="D502" s="84">
        <v>8</v>
      </c>
      <c r="E502" s="150">
        <f t="shared" si="9"/>
        <v>1</v>
      </c>
    </row>
    <row r="503" ht="20" customHeight="1" spans="1:5">
      <c r="A503" s="149">
        <v>2070110</v>
      </c>
      <c r="B503" s="104" t="s">
        <v>460</v>
      </c>
      <c r="C503" s="84">
        <v>0</v>
      </c>
      <c r="D503" s="84">
        <v>0</v>
      </c>
      <c r="E503" s="150"/>
    </row>
    <row r="504" ht="20" customHeight="1" spans="1:5">
      <c r="A504" s="149">
        <v>2070111</v>
      </c>
      <c r="B504" s="104" t="s">
        <v>461</v>
      </c>
      <c r="C504" s="84">
        <v>0</v>
      </c>
      <c r="D504" s="84">
        <v>0</v>
      </c>
      <c r="E504" s="150"/>
    </row>
    <row r="505" ht="20" customHeight="1" spans="1:5">
      <c r="A505" s="149">
        <v>2070112</v>
      </c>
      <c r="B505" s="104" t="s">
        <v>462</v>
      </c>
      <c r="C505" s="84">
        <v>0</v>
      </c>
      <c r="D505" s="84">
        <v>0</v>
      </c>
      <c r="E505" s="150"/>
    </row>
    <row r="506" ht="20" customHeight="1" spans="1:5">
      <c r="A506" s="149">
        <v>2070113</v>
      </c>
      <c r="B506" s="104" t="s">
        <v>463</v>
      </c>
      <c r="C506" s="84">
        <v>855</v>
      </c>
      <c r="D506" s="84">
        <v>563</v>
      </c>
      <c r="E506" s="150">
        <f t="shared" si="9"/>
        <v>1.51865008880995</v>
      </c>
    </row>
    <row r="507" ht="20" customHeight="1" spans="1:5">
      <c r="A507" s="149">
        <v>2070114</v>
      </c>
      <c r="B507" s="104" t="s">
        <v>464</v>
      </c>
      <c r="C507" s="84">
        <v>0</v>
      </c>
      <c r="D507" s="84">
        <v>0</v>
      </c>
      <c r="E507" s="150"/>
    </row>
    <row r="508" ht="20" customHeight="1" spans="1:5">
      <c r="A508" s="149">
        <v>2070199</v>
      </c>
      <c r="B508" s="104" t="s">
        <v>465</v>
      </c>
      <c r="C508" s="84">
        <v>771</v>
      </c>
      <c r="D508" s="84">
        <v>829</v>
      </c>
      <c r="E508" s="150">
        <f>C508/D508</f>
        <v>0.930036188178528</v>
      </c>
    </row>
    <row r="509" ht="20" customHeight="1" spans="1:5">
      <c r="A509" s="149">
        <v>20702</v>
      </c>
      <c r="B509" s="104" t="s">
        <v>466</v>
      </c>
      <c r="C509" s="84">
        <v>443</v>
      </c>
      <c r="D509" s="84">
        <v>278</v>
      </c>
      <c r="E509" s="150">
        <f>C509/D509</f>
        <v>1.59352517985612</v>
      </c>
    </row>
    <row r="510" ht="20" customHeight="1" spans="1:5">
      <c r="A510" s="149">
        <v>2070201</v>
      </c>
      <c r="B510" s="104" t="s">
        <v>126</v>
      </c>
      <c r="C510" s="84">
        <v>24</v>
      </c>
      <c r="D510" s="84">
        <v>20</v>
      </c>
      <c r="E510" s="150">
        <f>C510/D510</f>
        <v>1.2</v>
      </c>
    </row>
    <row r="511" ht="20" customHeight="1" spans="1:5">
      <c r="A511" s="149">
        <v>2070202</v>
      </c>
      <c r="B511" s="104" t="s">
        <v>127</v>
      </c>
      <c r="C511" s="84">
        <v>0</v>
      </c>
      <c r="D511" s="84">
        <v>0</v>
      </c>
      <c r="E511" s="150"/>
    </row>
    <row r="512" ht="20" customHeight="1" spans="1:5">
      <c r="A512" s="149">
        <v>2070203</v>
      </c>
      <c r="B512" s="104" t="s">
        <v>128</v>
      </c>
      <c r="C512" s="84">
        <v>0</v>
      </c>
      <c r="D512" s="84">
        <v>0</v>
      </c>
      <c r="E512" s="150"/>
    </row>
    <row r="513" ht="20" customHeight="1" spans="1:5">
      <c r="A513" s="149">
        <v>2070204</v>
      </c>
      <c r="B513" s="104" t="s">
        <v>467</v>
      </c>
      <c r="C513" s="84">
        <v>43</v>
      </c>
      <c r="D513" s="84">
        <v>156</v>
      </c>
      <c r="E513" s="150">
        <f>C513/D513</f>
        <v>0.275641025641026</v>
      </c>
    </row>
    <row r="514" ht="20" customHeight="1" spans="1:5">
      <c r="A514" s="149">
        <v>2070205</v>
      </c>
      <c r="B514" s="104" t="s">
        <v>468</v>
      </c>
      <c r="C514" s="84">
        <v>0</v>
      </c>
      <c r="D514" s="84">
        <v>0</v>
      </c>
      <c r="E514" s="150"/>
    </row>
    <row r="515" ht="20" customHeight="1" spans="1:5">
      <c r="A515" s="149">
        <v>2070206</v>
      </c>
      <c r="B515" s="104" t="s">
        <v>469</v>
      </c>
      <c r="C515" s="84">
        <v>84</v>
      </c>
      <c r="D515" s="84">
        <v>102</v>
      </c>
      <c r="E515" s="150">
        <f>C515/D515</f>
        <v>0.823529411764706</v>
      </c>
    </row>
    <row r="516" ht="20" customHeight="1" spans="1:5">
      <c r="A516" s="149">
        <v>2070299</v>
      </c>
      <c r="B516" s="104" t="s">
        <v>470</v>
      </c>
      <c r="C516" s="84">
        <v>292</v>
      </c>
      <c r="D516" s="84">
        <v>0</v>
      </c>
      <c r="E516" s="150"/>
    </row>
    <row r="517" ht="20" customHeight="1" spans="1:5">
      <c r="A517" s="149">
        <v>20703</v>
      </c>
      <c r="B517" s="104" t="s">
        <v>471</v>
      </c>
      <c r="C517" s="84">
        <v>147</v>
      </c>
      <c r="D517" s="84">
        <v>269</v>
      </c>
      <c r="E517" s="150">
        <f>C517/D517</f>
        <v>0.546468401486989</v>
      </c>
    </row>
    <row r="518" ht="20" customHeight="1" spans="1:5">
      <c r="A518" s="149">
        <v>2070301</v>
      </c>
      <c r="B518" s="104" t="s">
        <v>126</v>
      </c>
      <c r="C518" s="84">
        <v>54</v>
      </c>
      <c r="D518" s="84">
        <v>59</v>
      </c>
      <c r="E518" s="150">
        <f>C518/D518</f>
        <v>0.915254237288136</v>
      </c>
    </row>
    <row r="519" ht="20" customHeight="1" spans="1:5">
      <c r="A519" s="149">
        <v>2070302</v>
      </c>
      <c r="B519" s="104" t="s">
        <v>127</v>
      </c>
      <c r="C519" s="84">
        <v>0</v>
      </c>
      <c r="D519" s="84">
        <v>0</v>
      </c>
      <c r="E519" s="150"/>
    </row>
    <row r="520" ht="20" customHeight="1" spans="1:5">
      <c r="A520" s="149">
        <v>2070303</v>
      </c>
      <c r="B520" s="104" t="s">
        <v>128</v>
      </c>
      <c r="C520" s="84">
        <v>0</v>
      </c>
      <c r="D520" s="84">
        <v>0</v>
      </c>
      <c r="E520" s="150"/>
    </row>
    <row r="521" ht="20" customHeight="1" spans="1:5">
      <c r="A521" s="149">
        <v>2070304</v>
      </c>
      <c r="B521" s="104" t="s">
        <v>472</v>
      </c>
      <c r="C521" s="84">
        <v>0</v>
      </c>
      <c r="D521" s="84">
        <v>0</v>
      </c>
      <c r="E521" s="150"/>
    </row>
    <row r="522" ht="20" customHeight="1" spans="1:5">
      <c r="A522" s="149">
        <v>2070305</v>
      </c>
      <c r="B522" s="104" t="s">
        <v>473</v>
      </c>
      <c r="C522" s="84">
        <v>0</v>
      </c>
      <c r="D522" s="84">
        <v>95</v>
      </c>
      <c r="E522" s="150"/>
    </row>
    <row r="523" ht="20" customHeight="1" spans="1:5">
      <c r="A523" s="149">
        <v>2070306</v>
      </c>
      <c r="B523" s="104" t="s">
        <v>474</v>
      </c>
      <c r="C523" s="84">
        <v>0</v>
      </c>
      <c r="D523" s="84">
        <v>0</v>
      </c>
      <c r="E523" s="150"/>
    </row>
    <row r="524" ht="20" customHeight="1" spans="1:5">
      <c r="A524" s="149">
        <v>2070307</v>
      </c>
      <c r="B524" s="104" t="s">
        <v>475</v>
      </c>
      <c r="C524" s="84">
        <v>60</v>
      </c>
      <c r="D524" s="84">
        <v>56</v>
      </c>
      <c r="E524" s="150">
        <f>C524/D524</f>
        <v>1.07142857142857</v>
      </c>
    </row>
    <row r="525" ht="20" customHeight="1" spans="1:5">
      <c r="A525" s="149">
        <v>2070308</v>
      </c>
      <c r="B525" s="104" t="s">
        <v>476</v>
      </c>
      <c r="C525" s="84">
        <v>33</v>
      </c>
      <c r="D525" s="84">
        <v>49</v>
      </c>
      <c r="E525" s="150">
        <f>C525/D525</f>
        <v>0.673469387755102</v>
      </c>
    </row>
    <row r="526" ht="20" customHeight="1" spans="1:5">
      <c r="A526" s="149">
        <v>2070309</v>
      </c>
      <c r="B526" s="104" t="s">
        <v>477</v>
      </c>
      <c r="C526" s="84">
        <v>0</v>
      </c>
      <c r="D526" s="84">
        <v>0</v>
      </c>
      <c r="E526" s="150"/>
    </row>
    <row r="527" ht="20" customHeight="1" spans="1:5">
      <c r="A527" s="149">
        <v>2070399</v>
      </c>
      <c r="B527" s="104" t="s">
        <v>478</v>
      </c>
      <c r="C527" s="84">
        <v>0</v>
      </c>
      <c r="D527" s="84">
        <v>10</v>
      </c>
      <c r="E527" s="150">
        <f>C527/D527</f>
        <v>0</v>
      </c>
    </row>
    <row r="528" ht="20" customHeight="1" spans="1:5">
      <c r="A528" s="149">
        <v>20706</v>
      </c>
      <c r="B528" s="104" t="s">
        <v>479</v>
      </c>
      <c r="C528" s="84">
        <v>14</v>
      </c>
      <c r="D528" s="84">
        <v>20</v>
      </c>
      <c r="E528" s="150">
        <f>C528/D528</f>
        <v>0.7</v>
      </c>
    </row>
    <row r="529" ht="20" customHeight="1" spans="1:5">
      <c r="A529" s="149">
        <v>2070601</v>
      </c>
      <c r="B529" s="104" t="s">
        <v>126</v>
      </c>
      <c r="C529" s="84">
        <v>0</v>
      </c>
      <c r="D529" s="84">
        <v>0</v>
      </c>
      <c r="E529" s="150"/>
    </row>
    <row r="530" ht="20" customHeight="1" spans="1:5">
      <c r="A530" s="149">
        <v>2070602</v>
      </c>
      <c r="B530" s="104" t="s">
        <v>127</v>
      </c>
      <c r="C530" s="84">
        <v>0</v>
      </c>
      <c r="D530" s="84">
        <v>0</v>
      </c>
      <c r="E530" s="150"/>
    </row>
    <row r="531" ht="20" customHeight="1" spans="1:5">
      <c r="A531" s="149">
        <v>2070603</v>
      </c>
      <c r="B531" s="104" t="s">
        <v>128</v>
      </c>
      <c r="C531" s="84">
        <v>0</v>
      </c>
      <c r="D531" s="84">
        <v>0</v>
      </c>
      <c r="E531" s="150"/>
    </row>
    <row r="532" ht="20" customHeight="1" spans="1:5">
      <c r="A532" s="149">
        <v>2070604</v>
      </c>
      <c r="B532" s="104" t="s">
        <v>480</v>
      </c>
      <c r="C532" s="84">
        <v>0</v>
      </c>
      <c r="D532" s="84">
        <v>0</v>
      </c>
      <c r="E532" s="150"/>
    </row>
    <row r="533" ht="20" customHeight="1" spans="1:5">
      <c r="A533" s="149">
        <v>2070605</v>
      </c>
      <c r="B533" s="104" t="s">
        <v>481</v>
      </c>
      <c r="C533" s="84">
        <v>0</v>
      </c>
      <c r="D533" s="84">
        <v>0</v>
      </c>
      <c r="E533" s="150"/>
    </row>
    <row r="534" ht="20" customHeight="1" spans="1:5">
      <c r="A534" s="149">
        <v>2070606</v>
      </c>
      <c r="B534" s="104" t="s">
        <v>482</v>
      </c>
      <c r="C534" s="84">
        <v>0</v>
      </c>
      <c r="D534" s="84">
        <v>0</v>
      </c>
      <c r="E534" s="150"/>
    </row>
    <row r="535" ht="20" customHeight="1" spans="1:5">
      <c r="A535" s="149">
        <v>2070607</v>
      </c>
      <c r="B535" s="104" t="s">
        <v>483</v>
      </c>
      <c r="C535" s="84">
        <v>14</v>
      </c>
      <c r="D535" s="84">
        <v>19</v>
      </c>
      <c r="E535" s="150">
        <f>C535/D535</f>
        <v>0.736842105263158</v>
      </c>
    </row>
    <row r="536" ht="20" customHeight="1" spans="1:5">
      <c r="A536" s="149">
        <v>2070699</v>
      </c>
      <c r="B536" s="104" t="s">
        <v>484</v>
      </c>
      <c r="C536" s="84">
        <v>0</v>
      </c>
      <c r="D536" s="84">
        <v>1</v>
      </c>
      <c r="E536" s="150">
        <f>C536/D536</f>
        <v>0</v>
      </c>
    </row>
    <row r="537" ht="20" customHeight="1" spans="1:5">
      <c r="A537" s="149">
        <v>20708</v>
      </c>
      <c r="B537" s="104" t="s">
        <v>485</v>
      </c>
      <c r="C537" s="84">
        <v>771</v>
      </c>
      <c r="D537" s="84">
        <v>1035</v>
      </c>
      <c r="E537" s="150">
        <f>C537/D537</f>
        <v>0.744927536231884</v>
      </c>
    </row>
    <row r="538" ht="20" customHeight="1" spans="1:5">
      <c r="A538" s="149">
        <v>2070801</v>
      </c>
      <c r="B538" s="104" t="s">
        <v>126</v>
      </c>
      <c r="C538" s="84">
        <v>591</v>
      </c>
      <c r="D538" s="84">
        <v>908</v>
      </c>
      <c r="E538" s="150">
        <f>C538/D538</f>
        <v>0.650881057268722</v>
      </c>
    </row>
    <row r="539" ht="20" customHeight="1" spans="1:5">
      <c r="A539" s="149">
        <v>2070802</v>
      </c>
      <c r="B539" s="104" t="s">
        <v>127</v>
      </c>
      <c r="C539" s="84">
        <v>0</v>
      </c>
      <c r="D539" s="84">
        <v>0</v>
      </c>
      <c r="E539" s="150"/>
    </row>
    <row r="540" ht="20" customHeight="1" spans="1:5">
      <c r="A540" s="149">
        <v>2070803</v>
      </c>
      <c r="B540" s="104" t="s">
        <v>128</v>
      </c>
      <c r="C540" s="84">
        <v>0</v>
      </c>
      <c r="D540" s="84">
        <v>0</v>
      </c>
      <c r="E540" s="150"/>
    </row>
    <row r="541" ht="20" customHeight="1" spans="1:5">
      <c r="A541" s="149">
        <v>2070806</v>
      </c>
      <c r="B541" s="104" t="s">
        <v>486</v>
      </c>
      <c r="C541" s="84">
        <v>0</v>
      </c>
      <c r="D541" s="84">
        <v>0</v>
      </c>
      <c r="E541" s="150"/>
    </row>
    <row r="542" ht="20" customHeight="1" spans="1:5">
      <c r="A542" s="149">
        <v>2070807</v>
      </c>
      <c r="B542" s="104" t="s">
        <v>487</v>
      </c>
      <c r="C542" s="84">
        <v>0</v>
      </c>
      <c r="D542" s="84">
        <v>0</v>
      </c>
      <c r="E542" s="150"/>
    </row>
    <row r="543" ht="20" customHeight="1" spans="1:5">
      <c r="A543" s="149">
        <v>2070808</v>
      </c>
      <c r="B543" s="104" t="s">
        <v>488</v>
      </c>
      <c r="C543" s="84">
        <v>107</v>
      </c>
      <c r="D543" s="84">
        <v>79</v>
      </c>
      <c r="E543" s="150">
        <f>C543/D543</f>
        <v>1.35443037974684</v>
      </c>
    </row>
    <row r="544" ht="20" customHeight="1" spans="1:5">
      <c r="A544" s="149">
        <v>2070899</v>
      </c>
      <c r="B544" s="86" t="s">
        <v>489</v>
      </c>
      <c r="C544" s="84">
        <v>73</v>
      </c>
      <c r="D544" s="84">
        <v>48</v>
      </c>
      <c r="E544" s="150">
        <f>C544/D544</f>
        <v>1.52083333333333</v>
      </c>
    </row>
    <row r="545" ht="20" customHeight="1" spans="1:5">
      <c r="A545" s="149">
        <v>20799</v>
      </c>
      <c r="B545" s="86" t="s">
        <v>490</v>
      </c>
      <c r="C545" s="84">
        <v>539</v>
      </c>
      <c r="D545" s="84">
        <v>2770</v>
      </c>
      <c r="E545" s="150">
        <f>C545/D545</f>
        <v>0.194584837545126</v>
      </c>
    </row>
    <row r="546" ht="20" customHeight="1" spans="1:5">
      <c r="A546" s="149">
        <v>2079902</v>
      </c>
      <c r="B546" s="86" t="s">
        <v>491</v>
      </c>
      <c r="C546" s="84">
        <v>0</v>
      </c>
      <c r="D546" s="84">
        <v>0</v>
      </c>
      <c r="E546" s="150"/>
    </row>
    <row r="547" ht="20" customHeight="1" spans="1:5">
      <c r="A547" s="149">
        <v>2079903</v>
      </c>
      <c r="B547" s="86" t="s">
        <v>492</v>
      </c>
      <c r="C547" s="84">
        <v>15</v>
      </c>
      <c r="D547" s="84">
        <v>0</v>
      </c>
      <c r="E547" s="150"/>
    </row>
    <row r="548" ht="20" customHeight="1" spans="1:5">
      <c r="A548" s="149">
        <v>2079999</v>
      </c>
      <c r="B548" s="86" t="s">
        <v>493</v>
      </c>
      <c r="C548" s="84">
        <v>524</v>
      </c>
      <c r="D548" s="84">
        <v>2770</v>
      </c>
      <c r="E548" s="150">
        <f>C548/D548</f>
        <v>0.189169675090253</v>
      </c>
    </row>
    <row r="549" ht="20" customHeight="1" spans="1:5">
      <c r="A549" s="149">
        <v>208</v>
      </c>
      <c r="B549" s="86" t="s">
        <v>494</v>
      </c>
      <c r="C549" s="84">
        <v>58313</v>
      </c>
      <c r="D549" s="84">
        <v>48991</v>
      </c>
      <c r="E549" s="150">
        <f>C549/D549</f>
        <v>1.1902798473189</v>
      </c>
    </row>
    <row r="550" ht="20" customHeight="1" spans="1:5">
      <c r="A550" s="149">
        <v>20801</v>
      </c>
      <c r="B550" s="86" t="s">
        <v>495</v>
      </c>
      <c r="C550" s="84">
        <v>1172</v>
      </c>
      <c r="D550" s="84">
        <v>1337</v>
      </c>
      <c r="E550" s="150">
        <f>C550/D550</f>
        <v>0.87658937920718</v>
      </c>
    </row>
    <row r="551" ht="20" customHeight="1" spans="1:5">
      <c r="A551" s="149">
        <v>2080101</v>
      </c>
      <c r="B551" s="86" t="s">
        <v>126</v>
      </c>
      <c r="C551" s="84">
        <v>1122</v>
      </c>
      <c r="D551" s="84">
        <v>1201</v>
      </c>
      <c r="E551" s="150">
        <f>C551/D551</f>
        <v>0.934221482098252</v>
      </c>
    </row>
    <row r="552" ht="20" customHeight="1" spans="1:5">
      <c r="A552" s="149">
        <v>2080102</v>
      </c>
      <c r="B552" s="86" t="s">
        <v>127</v>
      </c>
      <c r="C552" s="84">
        <v>0</v>
      </c>
      <c r="D552" s="84">
        <v>0</v>
      </c>
      <c r="E552" s="150"/>
    </row>
    <row r="553" ht="20" customHeight="1" spans="1:5">
      <c r="A553" s="149">
        <v>2080103</v>
      </c>
      <c r="B553" s="86" t="s">
        <v>128</v>
      </c>
      <c r="C553" s="84">
        <v>0</v>
      </c>
      <c r="D553" s="84">
        <v>0</v>
      </c>
      <c r="E553" s="150"/>
    </row>
    <row r="554" ht="20" customHeight="1" spans="1:5">
      <c r="A554" s="149">
        <v>2080104</v>
      </c>
      <c r="B554" s="86" t="s">
        <v>496</v>
      </c>
      <c r="C554" s="84">
        <v>0</v>
      </c>
      <c r="D554" s="84">
        <v>0</v>
      </c>
      <c r="E554" s="150"/>
    </row>
    <row r="555" ht="20" customHeight="1" spans="1:5">
      <c r="A555" s="149">
        <v>2080105</v>
      </c>
      <c r="B555" s="86" t="s">
        <v>497</v>
      </c>
      <c r="C555" s="84">
        <v>0</v>
      </c>
      <c r="D555" s="84">
        <v>0</v>
      </c>
      <c r="E555" s="150"/>
    </row>
    <row r="556" ht="20" customHeight="1" spans="1:5">
      <c r="A556" s="149">
        <v>2080106</v>
      </c>
      <c r="B556" s="86" t="s">
        <v>498</v>
      </c>
      <c r="C556" s="84">
        <v>0</v>
      </c>
      <c r="D556" s="84">
        <v>0</v>
      </c>
      <c r="E556" s="150"/>
    </row>
    <row r="557" ht="20" customHeight="1" spans="1:5">
      <c r="A557" s="149">
        <v>2080107</v>
      </c>
      <c r="B557" s="86" t="s">
        <v>499</v>
      </c>
      <c r="C557" s="84">
        <v>0</v>
      </c>
      <c r="D557" s="84">
        <v>0</v>
      </c>
      <c r="E557" s="150"/>
    </row>
    <row r="558" ht="20" customHeight="1" spans="1:5">
      <c r="A558" s="149">
        <v>2080108</v>
      </c>
      <c r="B558" s="86" t="s">
        <v>167</v>
      </c>
      <c r="C558" s="84">
        <v>0</v>
      </c>
      <c r="D558" s="84">
        <v>0</v>
      </c>
      <c r="E558" s="150"/>
    </row>
    <row r="559" ht="20" customHeight="1" spans="1:5">
      <c r="A559" s="149">
        <v>2080109</v>
      </c>
      <c r="B559" s="86" t="s">
        <v>500</v>
      </c>
      <c r="C559" s="84">
        <v>0</v>
      </c>
      <c r="D559" s="84">
        <v>0</v>
      </c>
      <c r="E559" s="150"/>
    </row>
    <row r="560" ht="20" customHeight="1" spans="1:5">
      <c r="A560" s="149">
        <v>2080110</v>
      </c>
      <c r="B560" s="86" t="s">
        <v>501</v>
      </c>
      <c r="C560" s="84">
        <v>0</v>
      </c>
      <c r="D560" s="84">
        <v>0</v>
      </c>
      <c r="E560" s="150"/>
    </row>
    <row r="561" ht="20" customHeight="1" spans="1:5">
      <c r="A561" s="149">
        <v>2080111</v>
      </c>
      <c r="B561" s="104" t="s">
        <v>502</v>
      </c>
      <c r="C561" s="84">
        <v>0</v>
      </c>
      <c r="D561" s="84">
        <v>0</v>
      </c>
      <c r="E561" s="150"/>
    </row>
    <row r="562" ht="20" customHeight="1" spans="1:5">
      <c r="A562" s="149">
        <v>2080112</v>
      </c>
      <c r="B562" s="104" t="s">
        <v>503</v>
      </c>
      <c r="C562" s="84">
        <v>0</v>
      </c>
      <c r="D562" s="84">
        <v>0</v>
      </c>
      <c r="E562" s="150"/>
    </row>
    <row r="563" ht="20" customHeight="1" spans="1:5">
      <c r="A563" s="149">
        <v>2080113</v>
      </c>
      <c r="B563" s="104" t="s">
        <v>504</v>
      </c>
      <c r="C563" s="84">
        <v>0</v>
      </c>
      <c r="D563" s="84">
        <v>0</v>
      </c>
      <c r="E563" s="150"/>
    </row>
    <row r="564" ht="20" customHeight="1" spans="1:5">
      <c r="A564" s="149">
        <v>2080114</v>
      </c>
      <c r="B564" s="104" t="s">
        <v>505</v>
      </c>
      <c r="C564" s="84">
        <v>0</v>
      </c>
      <c r="D564" s="84">
        <v>0</v>
      </c>
      <c r="E564" s="150"/>
    </row>
    <row r="565" ht="20" customHeight="1" spans="1:5">
      <c r="A565" s="149">
        <v>2080115</v>
      </c>
      <c r="B565" s="104" t="s">
        <v>506</v>
      </c>
      <c r="C565" s="84">
        <v>0</v>
      </c>
      <c r="D565" s="84">
        <v>0</v>
      </c>
      <c r="E565" s="150"/>
    </row>
    <row r="566" ht="20" customHeight="1" spans="1:5">
      <c r="A566" s="149">
        <v>2080116</v>
      </c>
      <c r="B566" s="104" t="s">
        <v>507</v>
      </c>
      <c r="C566" s="84">
        <v>0</v>
      </c>
      <c r="D566" s="84">
        <v>0</v>
      </c>
      <c r="E566" s="150"/>
    </row>
    <row r="567" ht="20" customHeight="1" spans="1:5">
      <c r="A567" s="149">
        <v>2080150</v>
      </c>
      <c r="B567" s="104" t="s">
        <v>135</v>
      </c>
      <c r="C567" s="84">
        <v>0</v>
      </c>
      <c r="D567" s="84">
        <v>0</v>
      </c>
      <c r="E567" s="150"/>
    </row>
    <row r="568" ht="20" customHeight="1" spans="1:5">
      <c r="A568" s="149">
        <v>2080199</v>
      </c>
      <c r="B568" s="104" t="s">
        <v>508</v>
      </c>
      <c r="C568" s="84">
        <v>50</v>
      </c>
      <c r="D568" s="84">
        <v>136</v>
      </c>
      <c r="E568" s="150">
        <f>C568/D568</f>
        <v>0.367647058823529</v>
      </c>
    </row>
    <row r="569" ht="20" customHeight="1" spans="1:5">
      <c r="A569" s="149">
        <v>20802</v>
      </c>
      <c r="B569" s="104" t="s">
        <v>509</v>
      </c>
      <c r="C569" s="84">
        <v>1250</v>
      </c>
      <c r="D569" s="84">
        <v>1379</v>
      </c>
      <c r="E569" s="150">
        <f>C569/D569</f>
        <v>0.906453952139231</v>
      </c>
    </row>
    <row r="570" ht="20" customHeight="1" spans="1:5">
      <c r="A570" s="149">
        <v>2080201</v>
      </c>
      <c r="B570" s="104" t="s">
        <v>126</v>
      </c>
      <c r="C570" s="84">
        <v>684</v>
      </c>
      <c r="D570" s="84">
        <v>681</v>
      </c>
      <c r="E570" s="150">
        <f>C570/D570</f>
        <v>1.00440528634361</v>
      </c>
    </row>
    <row r="571" ht="20" customHeight="1" spans="1:5">
      <c r="A571" s="149">
        <v>2080202</v>
      </c>
      <c r="B571" s="104" t="s">
        <v>127</v>
      </c>
      <c r="C571" s="84">
        <v>0</v>
      </c>
      <c r="D571" s="84">
        <v>0</v>
      </c>
      <c r="E571" s="150"/>
    </row>
    <row r="572" ht="20" customHeight="1" spans="1:5">
      <c r="A572" s="149">
        <v>2080203</v>
      </c>
      <c r="B572" s="104" t="s">
        <v>128</v>
      </c>
      <c r="C572" s="84">
        <v>0</v>
      </c>
      <c r="D572" s="84">
        <v>0</v>
      </c>
      <c r="E572" s="150"/>
    </row>
    <row r="573" ht="20" customHeight="1" spans="1:5">
      <c r="A573" s="149">
        <v>2080206</v>
      </c>
      <c r="B573" s="104" t="s">
        <v>510</v>
      </c>
      <c r="C573" s="84">
        <v>0</v>
      </c>
      <c r="D573" s="84">
        <v>0</v>
      </c>
      <c r="E573" s="150"/>
    </row>
    <row r="574" ht="20" customHeight="1" spans="1:5">
      <c r="A574" s="149">
        <v>2080207</v>
      </c>
      <c r="B574" s="104" t="s">
        <v>511</v>
      </c>
      <c r="C574" s="84">
        <v>0</v>
      </c>
      <c r="D574" s="84">
        <v>0</v>
      </c>
      <c r="E574" s="150"/>
    </row>
    <row r="575" ht="20" customHeight="1" spans="1:5">
      <c r="A575" s="149">
        <v>2080208</v>
      </c>
      <c r="B575" s="104" t="s">
        <v>512</v>
      </c>
      <c r="C575" s="84">
        <v>0</v>
      </c>
      <c r="D575" s="84">
        <v>6</v>
      </c>
      <c r="E575" s="150"/>
    </row>
    <row r="576" ht="20" customHeight="1" spans="1:5">
      <c r="A576" s="149">
        <v>2080299</v>
      </c>
      <c r="B576" s="104" t="s">
        <v>513</v>
      </c>
      <c r="C576" s="84">
        <v>566</v>
      </c>
      <c r="D576" s="84">
        <v>692</v>
      </c>
      <c r="E576" s="150">
        <f>C576/D576</f>
        <v>0.817919075144509</v>
      </c>
    </row>
    <row r="577" ht="20" customHeight="1" spans="1:5">
      <c r="A577" s="149">
        <v>20804</v>
      </c>
      <c r="B577" s="104" t="s">
        <v>514</v>
      </c>
      <c r="C577" s="84">
        <v>0</v>
      </c>
      <c r="D577" s="84">
        <v>0</v>
      </c>
      <c r="E577" s="150"/>
    </row>
    <row r="578" ht="20" customHeight="1" spans="1:5">
      <c r="A578" s="149">
        <v>2080402</v>
      </c>
      <c r="B578" s="104" t="s">
        <v>515</v>
      </c>
      <c r="C578" s="84">
        <v>0</v>
      </c>
      <c r="D578" s="84">
        <v>0</v>
      </c>
      <c r="E578" s="150"/>
    </row>
    <row r="579" ht="20" customHeight="1" spans="1:5">
      <c r="A579" s="149">
        <v>20805</v>
      </c>
      <c r="B579" s="104" t="s">
        <v>516</v>
      </c>
      <c r="C579" s="84">
        <v>25472</v>
      </c>
      <c r="D579" s="84">
        <v>19509</v>
      </c>
      <c r="E579" s="150">
        <f t="shared" ref="E577:E585" si="10">C579/D579</f>
        <v>1.30565380080988</v>
      </c>
    </row>
    <row r="580" ht="20" customHeight="1" spans="1:5">
      <c r="A580" s="149">
        <v>2080501</v>
      </c>
      <c r="B580" s="104" t="s">
        <v>517</v>
      </c>
      <c r="C580" s="84">
        <v>175</v>
      </c>
      <c r="D580" s="84">
        <v>283</v>
      </c>
      <c r="E580" s="150">
        <f t="shared" si="10"/>
        <v>0.618374558303887</v>
      </c>
    </row>
    <row r="581" ht="20" customHeight="1" spans="1:5">
      <c r="A581" s="149">
        <v>2080502</v>
      </c>
      <c r="B581" s="104" t="s">
        <v>518</v>
      </c>
      <c r="C581" s="84">
        <v>0</v>
      </c>
      <c r="D581" s="84">
        <v>0</v>
      </c>
      <c r="E581" s="150"/>
    </row>
    <row r="582" ht="20" customHeight="1" spans="1:5">
      <c r="A582" s="149">
        <v>2080503</v>
      </c>
      <c r="B582" s="104" t="s">
        <v>519</v>
      </c>
      <c r="C582" s="84">
        <v>0</v>
      </c>
      <c r="D582" s="84">
        <v>0</v>
      </c>
      <c r="E582" s="150"/>
    </row>
    <row r="583" ht="20" customHeight="1" spans="1:5">
      <c r="A583" s="149">
        <v>2080505</v>
      </c>
      <c r="B583" s="104" t="s">
        <v>520</v>
      </c>
      <c r="C583" s="84">
        <v>7843</v>
      </c>
      <c r="D583" s="84">
        <v>6902</v>
      </c>
      <c r="E583" s="150">
        <f t="shared" si="10"/>
        <v>1.1363372935381</v>
      </c>
    </row>
    <row r="584" ht="20" customHeight="1" spans="1:5">
      <c r="A584" s="149">
        <v>2080506</v>
      </c>
      <c r="B584" s="104" t="s">
        <v>521</v>
      </c>
      <c r="C584" s="84">
        <v>0</v>
      </c>
      <c r="D584" s="84">
        <v>0</v>
      </c>
      <c r="E584" s="150"/>
    </row>
    <row r="585" ht="20" customHeight="1" spans="1:5">
      <c r="A585" s="149">
        <v>2080507</v>
      </c>
      <c r="B585" s="104" t="s">
        <v>522</v>
      </c>
      <c r="C585" s="84">
        <v>17454</v>
      </c>
      <c r="D585" s="84">
        <v>12324</v>
      </c>
      <c r="E585" s="150">
        <f t="shared" si="10"/>
        <v>1.41626095423564</v>
      </c>
    </row>
    <row r="586" ht="20" customHeight="1" spans="1:5">
      <c r="A586" s="149">
        <v>2080508</v>
      </c>
      <c r="B586" s="104" t="s">
        <v>523</v>
      </c>
      <c r="C586" s="84">
        <v>0</v>
      </c>
      <c r="D586" s="84">
        <v>0</v>
      </c>
      <c r="E586" s="150"/>
    </row>
    <row r="587" ht="20" customHeight="1" spans="1:5">
      <c r="A587" s="149">
        <v>2080599</v>
      </c>
      <c r="B587" s="104" t="s">
        <v>524</v>
      </c>
      <c r="C587" s="84">
        <v>0</v>
      </c>
      <c r="D587" s="84">
        <v>0</v>
      </c>
      <c r="E587" s="150"/>
    </row>
    <row r="588" ht="20" customHeight="1" spans="1:5">
      <c r="A588" s="149">
        <v>20806</v>
      </c>
      <c r="B588" s="104" t="s">
        <v>525</v>
      </c>
      <c r="C588" s="84">
        <v>0</v>
      </c>
      <c r="D588" s="84">
        <v>0</v>
      </c>
      <c r="E588" s="150"/>
    </row>
    <row r="589" ht="20" customHeight="1" spans="1:5">
      <c r="A589" s="149">
        <v>2080601</v>
      </c>
      <c r="B589" s="104" t="s">
        <v>526</v>
      </c>
      <c r="C589" s="84">
        <v>0</v>
      </c>
      <c r="D589" s="84">
        <v>0</v>
      </c>
      <c r="E589" s="150"/>
    </row>
    <row r="590" ht="20" customHeight="1" spans="1:5">
      <c r="A590" s="149">
        <v>2080602</v>
      </c>
      <c r="B590" s="104" t="s">
        <v>527</v>
      </c>
      <c r="C590" s="84">
        <v>0</v>
      </c>
      <c r="D590" s="84">
        <v>0</v>
      </c>
      <c r="E590" s="150"/>
    </row>
    <row r="591" ht="20" customHeight="1" spans="1:5">
      <c r="A591" s="149">
        <v>2080699</v>
      </c>
      <c r="B591" s="104" t="s">
        <v>528</v>
      </c>
      <c r="C591" s="84">
        <v>0</v>
      </c>
      <c r="D591" s="84">
        <v>0</v>
      </c>
      <c r="E591" s="150"/>
    </row>
    <row r="592" ht="20" customHeight="1" spans="1:5">
      <c r="A592" s="149">
        <v>20807</v>
      </c>
      <c r="B592" s="104" t="s">
        <v>529</v>
      </c>
      <c r="C592" s="84">
        <v>2688</v>
      </c>
      <c r="D592" s="84">
        <v>2793</v>
      </c>
      <c r="E592" s="150">
        <f>C592/D592</f>
        <v>0.962406015037594</v>
      </c>
    </row>
    <row r="593" ht="20" customHeight="1" spans="1:5">
      <c r="A593" s="149">
        <v>2080701</v>
      </c>
      <c r="B593" s="104" t="s">
        <v>530</v>
      </c>
      <c r="C593" s="84">
        <v>0</v>
      </c>
      <c r="D593" s="84">
        <v>3</v>
      </c>
      <c r="E593" s="150">
        <f>C593/D593</f>
        <v>0</v>
      </c>
    </row>
    <row r="594" ht="20" customHeight="1" spans="1:5">
      <c r="A594" s="149">
        <v>2080702</v>
      </c>
      <c r="B594" s="104" t="s">
        <v>531</v>
      </c>
      <c r="C594" s="84">
        <v>0</v>
      </c>
      <c r="D594" s="84">
        <v>0</v>
      </c>
      <c r="E594" s="150"/>
    </row>
    <row r="595" ht="20" customHeight="1" spans="1:5">
      <c r="A595" s="149">
        <v>2080704</v>
      </c>
      <c r="B595" s="104" t="s">
        <v>532</v>
      </c>
      <c r="C595" s="84">
        <v>0</v>
      </c>
      <c r="D595" s="84">
        <v>0</v>
      </c>
      <c r="E595" s="150"/>
    </row>
    <row r="596" ht="20" customHeight="1" spans="1:5">
      <c r="A596" s="149">
        <v>2080705</v>
      </c>
      <c r="B596" s="104" t="s">
        <v>533</v>
      </c>
      <c r="C596" s="84">
        <v>0</v>
      </c>
      <c r="D596" s="84">
        <v>0</v>
      </c>
      <c r="E596" s="150"/>
    </row>
    <row r="597" ht="20" customHeight="1" spans="1:5">
      <c r="A597" s="149">
        <v>2080709</v>
      </c>
      <c r="B597" s="104" t="s">
        <v>534</v>
      </c>
      <c r="C597" s="84">
        <v>0</v>
      </c>
      <c r="D597" s="84">
        <v>0</v>
      </c>
      <c r="E597" s="150"/>
    </row>
    <row r="598" ht="20" customHeight="1" spans="1:5">
      <c r="A598" s="149">
        <v>2080711</v>
      </c>
      <c r="B598" s="104" t="s">
        <v>535</v>
      </c>
      <c r="C598" s="84">
        <v>0</v>
      </c>
      <c r="D598" s="84">
        <v>0</v>
      </c>
      <c r="E598" s="150"/>
    </row>
    <row r="599" ht="20" customHeight="1" spans="1:5">
      <c r="A599" s="149">
        <v>2080712</v>
      </c>
      <c r="B599" s="104" t="s">
        <v>536</v>
      </c>
      <c r="C599" s="84">
        <v>0</v>
      </c>
      <c r="D599" s="84">
        <v>0</v>
      </c>
      <c r="E599" s="150"/>
    </row>
    <row r="600" ht="20" customHeight="1" spans="1:5">
      <c r="A600" s="149">
        <v>2080713</v>
      </c>
      <c r="B600" s="104" t="s">
        <v>537</v>
      </c>
      <c r="C600" s="84">
        <v>0</v>
      </c>
      <c r="D600" s="84">
        <v>0</v>
      </c>
      <c r="E600" s="150"/>
    </row>
    <row r="601" ht="20" customHeight="1" spans="1:5">
      <c r="A601" s="149">
        <v>2080799</v>
      </c>
      <c r="B601" s="104" t="s">
        <v>538</v>
      </c>
      <c r="C601" s="84">
        <v>2688</v>
      </c>
      <c r="D601" s="84">
        <v>2790</v>
      </c>
      <c r="E601" s="150">
        <f>C601/D601</f>
        <v>0.963440860215054</v>
      </c>
    </row>
    <row r="602" ht="20" customHeight="1" spans="1:5">
      <c r="A602" s="149">
        <v>20808</v>
      </c>
      <c r="B602" s="104" t="s">
        <v>539</v>
      </c>
      <c r="C602" s="84">
        <v>4970</v>
      </c>
      <c r="D602" s="84">
        <v>4188</v>
      </c>
      <c r="E602" s="150">
        <f>C602/D602</f>
        <v>1.18672397325692</v>
      </c>
    </row>
    <row r="603" ht="20" customHeight="1" spans="1:5">
      <c r="A603" s="149">
        <v>2080801</v>
      </c>
      <c r="B603" s="104" t="s">
        <v>540</v>
      </c>
      <c r="C603" s="84">
        <v>1570</v>
      </c>
      <c r="D603" s="84">
        <v>1030</v>
      </c>
      <c r="E603" s="150">
        <f>C603/D603</f>
        <v>1.52427184466019</v>
      </c>
    </row>
    <row r="604" ht="20" customHeight="1" spans="1:5">
      <c r="A604" s="149">
        <v>2080802</v>
      </c>
      <c r="B604" s="104" t="s">
        <v>541</v>
      </c>
      <c r="C604" s="84">
        <v>0</v>
      </c>
      <c r="D604" s="84">
        <v>0</v>
      </c>
      <c r="E604" s="150"/>
    </row>
    <row r="605" ht="20" customHeight="1" spans="1:5">
      <c r="A605" s="149">
        <v>2080803</v>
      </c>
      <c r="B605" s="104" t="s">
        <v>542</v>
      </c>
      <c r="C605" s="84">
        <v>0</v>
      </c>
      <c r="D605" s="84">
        <v>0</v>
      </c>
      <c r="E605" s="150"/>
    </row>
    <row r="606" ht="20" customHeight="1" spans="1:5">
      <c r="A606" s="149">
        <v>2080805</v>
      </c>
      <c r="B606" s="104" t="s">
        <v>543</v>
      </c>
      <c r="C606" s="84">
        <v>171</v>
      </c>
      <c r="D606" s="84">
        <v>517</v>
      </c>
      <c r="E606" s="150">
        <f>C606/D606</f>
        <v>0.330754352030948</v>
      </c>
    </row>
    <row r="607" ht="20" customHeight="1" spans="1:5">
      <c r="A607" s="149">
        <v>2080806</v>
      </c>
      <c r="B607" s="104" t="s">
        <v>544</v>
      </c>
      <c r="C607" s="84">
        <v>0</v>
      </c>
      <c r="D607" s="84">
        <v>0</v>
      </c>
      <c r="E607" s="150"/>
    </row>
    <row r="608" ht="20" customHeight="1" spans="1:5">
      <c r="A608" s="149">
        <v>2080807</v>
      </c>
      <c r="B608" s="104" t="s">
        <v>545</v>
      </c>
      <c r="C608" s="84">
        <v>0</v>
      </c>
      <c r="D608" s="84">
        <v>0</v>
      </c>
      <c r="E608" s="150"/>
    </row>
    <row r="609" ht="20" customHeight="1" spans="1:5">
      <c r="A609" s="149">
        <v>2080808</v>
      </c>
      <c r="B609" s="104" t="s">
        <v>546</v>
      </c>
      <c r="C609" s="84">
        <v>49</v>
      </c>
      <c r="D609" s="84">
        <v>0</v>
      </c>
      <c r="E609" s="150"/>
    </row>
    <row r="610" ht="20" customHeight="1" spans="1:5">
      <c r="A610" s="149">
        <v>2080899</v>
      </c>
      <c r="B610" s="104" t="s">
        <v>547</v>
      </c>
      <c r="C610" s="84">
        <v>3180</v>
      </c>
      <c r="D610" s="84">
        <v>2641</v>
      </c>
      <c r="E610" s="150">
        <f t="shared" ref="E610:E615" si="11">C610/D610</f>
        <v>1.20408936009087</v>
      </c>
    </row>
    <row r="611" ht="20" customHeight="1" spans="1:5">
      <c r="A611" s="149">
        <v>20809</v>
      </c>
      <c r="B611" s="104" t="s">
        <v>548</v>
      </c>
      <c r="C611" s="84">
        <v>489</v>
      </c>
      <c r="D611" s="84">
        <v>294</v>
      </c>
      <c r="E611" s="150">
        <f t="shared" si="11"/>
        <v>1.66326530612245</v>
      </c>
    </row>
    <row r="612" ht="20" customHeight="1" spans="1:5">
      <c r="A612" s="149">
        <v>2080901</v>
      </c>
      <c r="B612" s="104" t="s">
        <v>549</v>
      </c>
      <c r="C612" s="84">
        <v>34</v>
      </c>
      <c r="D612" s="84">
        <v>0</v>
      </c>
      <c r="E612" s="150"/>
    </row>
    <row r="613" ht="20" customHeight="1" spans="1:5">
      <c r="A613" s="149">
        <v>2080902</v>
      </c>
      <c r="B613" s="104" t="s">
        <v>550</v>
      </c>
      <c r="C613" s="84">
        <v>80</v>
      </c>
      <c r="D613" s="84">
        <v>104</v>
      </c>
      <c r="E613" s="150">
        <f t="shared" si="11"/>
        <v>0.769230769230769</v>
      </c>
    </row>
    <row r="614" ht="20" customHeight="1" spans="1:5">
      <c r="A614" s="149">
        <v>2080903</v>
      </c>
      <c r="B614" s="104" t="s">
        <v>551</v>
      </c>
      <c r="C614" s="84">
        <v>12</v>
      </c>
      <c r="D614" s="84">
        <v>0</v>
      </c>
      <c r="E614" s="150"/>
    </row>
    <row r="615" ht="20" customHeight="1" spans="1:5">
      <c r="A615" s="149">
        <v>2080904</v>
      </c>
      <c r="B615" s="104" t="s">
        <v>552</v>
      </c>
      <c r="C615" s="84">
        <v>35</v>
      </c>
      <c r="D615" s="84">
        <v>5</v>
      </c>
      <c r="E615" s="150">
        <f t="shared" si="11"/>
        <v>7</v>
      </c>
    </row>
    <row r="616" ht="20" customHeight="1" spans="1:5">
      <c r="A616" s="149">
        <v>2080905</v>
      </c>
      <c r="B616" s="104" t="s">
        <v>553</v>
      </c>
      <c r="C616" s="84">
        <v>89</v>
      </c>
      <c r="D616" s="84">
        <v>0</v>
      </c>
      <c r="E616" s="150"/>
    </row>
    <row r="617" ht="20" customHeight="1" spans="1:5">
      <c r="A617" s="149">
        <v>2080999</v>
      </c>
      <c r="B617" s="104" t="s">
        <v>554</v>
      </c>
      <c r="C617" s="84">
        <v>239</v>
      </c>
      <c r="D617" s="84">
        <v>185</v>
      </c>
      <c r="E617" s="150">
        <f>C617/D617</f>
        <v>1.29189189189189</v>
      </c>
    </row>
    <row r="618" ht="20" customHeight="1" spans="1:5">
      <c r="A618" s="149">
        <v>20810</v>
      </c>
      <c r="B618" s="104" t="s">
        <v>555</v>
      </c>
      <c r="C618" s="84">
        <v>301</v>
      </c>
      <c r="D618" s="84">
        <v>220</v>
      </c>
      <c r="E618" s="150">
        <f>C618/D618</f>
        <v>1.36818181818182</v>
      </c>
    </row>
    <row r="619" ht="20" customHeight="1" spans="1:5">
      <c r="A619" s="149">
        <v>2081001</v>
      </c>
      <c r="B619" s="104" t="s">
        <v>556</v>
      </c>
      <c r="C619" s="84">
        <v>0</v>
      </c>
      <c r="D619" s="84">
        <v>0</v>
      </c>
      <c r="E619" s="150"/>
    </row>
    <row r="620" ht="20" customHeight="1" spans="1:5">
      <c r="A620" s="149">
        <v>2081002</v>
      </c>
      <c r="B620" s="104" t="s">
        <v>557</v>
      </c>
      <c r="C620" s="84">
        <v>65</v>
      </c>
      <c r="D620" s="84">
        <v>47</v>
      </c>
      <c r="E620" s="150">
        <f>C620/D620</f>
        <v>1.38297872340426</v>
      </c>
    </row>
    <row r="621" ht="20" customHeight="1" spans="1:5">
      <c r="A621" s="149">
        <v>2081003</v>
      </c>
      <c r="B621" s="104" t="s">
        <v>558</v>
      </c>
      <c r="C621" s="84">
        <v>0</v>
      </c>
      <c r="D621" s="84">
        <v>0</v>
      </c>
      <c r="E621" s="150"/>
    </row>
    <row r="622" ht="20" customHeight="1" spans="1:5">
      <c r="A622" s="149">
        <v>2081004</v>
      </c>
      <c r="B622" s="104" t="s">
        <v>559</v>
      </c>
      <c r="C622" s="84">
        <v>236</v>
      </c>
      <c r="D622" s="84">
        <v>173</v>
      </c>
      <c r="E622" s="150">
        <f>C622/D622</f>
        <v>1.36416184971098</v>
      </c>
    </row>
    <row r="623" ht="20" customHeight="1" spans="1:5">
      <c r="A623" s="149">
        <v>2081005</v>
      </c>
      <c r="B623" s="104" t="s">
        <v>560</v>
      </c>
      <c r="C623" s="84">
        <v>0</v>
      </c>
      <c r="D623" s="84">
        <v>0</v>
      </c>
      <c r="E623" s="150"/>
    </row>
    <row r="624" ht="20" customHeight="1" spans="1:5">
      <c r="A624" s="149">
        <v>2081006</v>
      </c>
      <c r="B624" s="104" t="s">
        <v>561</v>
      </c>
      <c r="C624" s="84">
        <v>0</v>
      </c>
      <c r="D624" s="84">
        <v>0</v>
      </c>
      <c r="E624" s="150"/>
    </row>
    <row r="625" ht="20" customHeight="1" spans="1:5">
      <c r="A625" s="149">
        <v>2081099</v>
      </c>
      <c r="B625" s="104" t="s">
        <v>562</v>
      </c>
      <c r="C625" s="84">
        <v>0</v>
      </c>
      <c r="D625" s="84">
        <v>0</v>
      </c>
      <c r="E625" s="150"/>
    </row>
    <row r="626" ht="20" customHeight="1" spans="1:5">
      <c r="A626" s="149">
        <v>20811</v>
      </c>
      <c r="B626" s="104" t="s">
        <v>563</v>
      </c>
      <c r="C626" s="84">
        <v>1339</v>
      </c>
      <c r="D626" s="84">
        <v>1709</v>
      </c>
      <c r="E626" s="150">
        <f>C626/D626</f>
        <v>0.783499122293739</v>
      </c>
    </row>
    <row r="627" ht="20" customHeight="1" spans="1:5">
      <c r="A627" s="149">
        <v>2081101</v>
      </c>
      <c r="B627" s="104" t="s">
        <v>126</v>
      </c>
      <c r="C627" s="84">
        <v>116</v>
      </c>
      <c r="D627" s="84">
        <v>93</v>
      </c>
      <c r="E627" s="150">
        <f>C627/D627</f>
        <v>1.24731182795699</v>
      </c>
    </row>
    <row r="628" ht="20" customHeight="1" spans="1:5">
      <c r="A628" s="149">
        <v>2081102</v>
      </c>
      <c r="B628" s="104" t="s">
        <v>127</v>
      </c>
      <c r="C628" s="84">
        <v>0</v>
      </c>
      <c r="D628" s="84">
        <v>0</v>
      </c>
      <c r="E628" s="150"/>
    </row>
    <row r="629" ht="20" customHeight="1" spans="1:5">
      <c r="A629" s="149">
        <v>2081103</v>
      </c>
      <c r="B629" s="104" t="s">
        <v>128</v>
      </c>
      <c r="C629" s="84">
        <v>0</v>
      </c>
      <c r="D629" s="84">
        <v>0</v>
      </c>
      <c r="E629" s="150"/>
    </row>
    <row r="630" ht="20" customHeight="1" spans="1:5">
      <c r="A630" s="149">
        <v>2081104</v>
      </c>
      <c r="B630" s="104" t="s">
        <v>564</v>
      </c>
      <c r="C630" s="84">
        <v>66</v>
      </c>
      <c r="D630" s="84">
        <v>24</v>
      </c>
      <c r="E630" s="150">
        <f>C630/D630</f>
        <v>2.75</v>
      </c>
    </row>
    <row r="631" ht="20" customHeight="1" spans="1:5">
      <c r="A631" s="149">
        <v>2081105</v>
      </c>
      <c r="B631" s="104" t="s">
        <v>565</v>
      </c>
      <c r="C631" s="84">
        <v>293</v>
      </c>
      <c r="D631" s="84">
        <v>384</v>
      </c>
      <c r="E631" s="150">
        <f>C631/D631</f>
        <v>0.763020833333333</v>
      </c>
    </row>
    <row r="632" ht="20" customHeight="1" spans="1:5">
      <c r="A632" s="149">
        <v>2081106</v>
      </c>
      <c r="B632" s="104" t="s">
        <v>566</v>
      </c>
      <c r="C632" s="84">
        <v>0</v>
      </c>
      <c r="D632" s="84">
        <v>0</v>
      </c>
      <c r="E632" s="150"/>
    </row>
    <row r="633" ht="20" customHeight="1" spans="1:5">
      <c r="A633" s="149">
        <v>2081107</v>
      </c>
      <c r="B633" s="104" t="s">
        <v>567</v>
      </c>
      <c r="C633" s="84">
        <v>818</v>
      </c>
      <c r="D633" s="84">
        <v>1156</v>
      </c>
      <c r="E633" s="150">
        <f>C633/D633</f>
        <v>0.707612456747405</v>
      </c>
    </row>
    <row r="634" ht="20" customHeight="1" spans="1:5">
      <c r="A634" s="149">
        <v>2081199</v>
      </c>
      <c r="B634" s="104" t="s">
        <v>568</v>
      </c>
      <c r="C634" s="84">
        <v>46</v>
      </c>
      <c r="D634" s="84">
        <v>52</v>
      </c>
      <c r="E634" s="150">
        <f>C634/D634</f>
        <v>0.884615384615385</v>
      </c>
    </row>
    <row r="635" ht="20" customHeight="1" spans="1:5">
      <c r="A635" s="149">
        <v>20816</v>
      </c>
      <c r="B635" s="104" t="s">
        <v>569</v>
      </c>
      <c r="C635" s="84">
        <v>0</v>
      </c>
      <c r="D635" s="84">
        <v>0</v>
      </c>
      <c r="E635" s="150"/>
    </row>
    <row r="636" ht="20" customHeight="1" spans="1:5">
      <c r="A636" s="149">
        <v>2081601</v>
      </c>
      <c r="B636" s="104" t="s">
        <v>126</v>
      </c>
      <c r="C636" s="84">
        <v>0</v>
      </c>
      <c r="D636" s="84">
        <v>0</v>
      </c>
      <c r="E636" s="150"/>
    </row>
    <row r="637" ht="20" customHeight="1" spans="1:5">
      <c r="A637" s="149">
        <v>2081602</v>
      </c>
      <c r="B637" s="104" t="s">
        <v>127</v>
      </c>
      <c r="C637" s="84">
        <v>0</v>
      </c>
      <c r="D637" s="84">
        <v>0</v>
      </c>
      <c r="E637" s="150"/>
    </row>
    <row r="638" ht="20" customHeight="1" spans="1:5">
      <c r="A638" s="149">
        <v>2081603</v>
      </c>
      <c r="B638" s="104" t="s">
        <v>128</v>
      </c>
      <c r="C638" s="84">
        <v>0</v>
      </c>
      <c r="D638" s="84">
        <v>0</v>
      </c>
      <c r="E638" s="150"/>
    </row>
    <row r="639" ht="20" customHeight="1" spans="1:5">
      <c r="A639" s="149">
        <v>2081699</v>
      </c>
      <c r="B639" s="104" t="s">
        <v>570</v>
      </c>
      <c r="C639" s="84">
        <v>0</v>
      </c>
      <c r="D639" s="84">
        <v>0</v>
      </c>
      <c r="E639" s="150"/>
    </row>
    <row r="640" ht="20" customHeight="1" spans="1:5">
      <c r="A640" s="149">
        <v>20819</v>
      </c>
      <c r="B640" s="104" t="s">
        <v>571</v>
      </c>
      <c r="C640" s="84">
        <v>7740</v>
      </c>
      <c r="D640" s="84">
        <v>6384</v>
      </c>
      <c r="E640" s="150">
        <f>C640/D640</f>
        <v>1.21240601503759</v>
      </c>
    </row>
    <row r="641" ht="20" customHeight="1" spans="1:5">
      <c r="A641" s="149">
        <v>2081901</v>
      </c>
      <c r="B641" s="104" t="s">
        <v>572</v>
      </c>
      <c r="C641" s="84">
        <v>0</v>
      </c>
      <c r="D641" s="84">
        <v>0</v>
      </c>
      <c r="E641" s="150"/>
    </row>
    <row r="642" ht="20" customHeight="1" spans="1:5">
      <c r="A642" s="149">
        <v>2081902</v>
      </c>
      <c r="B642" s="104" t="s">
        <v>573</v>
      </c>
      <c r="C642" s="84">
        <v>7740</v>
      </c>
      <c r="D642" s="84">
        <v>6384</v>
      </c>
      <c r="E642" s="150">
        <f>C642/D642</f>
        <v>1.21240601503759</v>
      </c>
    </row>
    <row r="643" ht="20" customHeight="1" spans="1:5">
      <c r="A643" s="149">
        <v>20820</v>
      </c>
      <c r="B643" s="104" t="s">
        <v>574</v>
      </c>
      <c r="C643" s="84">
        <v>49</v>
      </c>
      <c r="D643" s="84">
        <v>786</v>
      </c>
      <c r="E643" s="150">
        <f>C643/D643</f>
        <v>0.0623409669211196</v>
      </c>
    </row>
    <row r="644" ht="20" customHeight="1" spans="1:5">
      <c r="A644" s="149">
        <v>2082001</v>
      </c>
      <c r="B644" s="104" t="s">
        <v>575</v>
      </c>
      <c r="C644" s="84">
        <v>49</v>
      </c>
      <c r="D644" s="84">
        <v>786</v>
      </c>
      <c r="E644" s="150">
        <f>C644/D644</f>
        <v>0.0623409669211196</v>
      </c>
    </row>
    <row r="645" ht="20" customHeight="1" spans="1:5">
      <c r="A645" s="149">
        <v>2082002</v>
      </c>
      <c r="B645" s="104" t="s">
        <v>576</v>
      </c>
      <c r="C645" s="84">
        <v>0</v>
      </c>
      <c r="D645" s="84">
        <v>0</v>
      </c>
      <c r="E645" s="150"/>
    </row>
    <row r="646" ht="20" customHeight="1" spans="1:5">
      <c r="A646" s="149">
        <v>20821</v>
      </c>
      <c r="B646" s="104" t="s">
        <v>577</v>
      </c>
      <c r="C646" s="84">
        <v>0</v>
      </c>
      <c r="D646" s="84">
        <v>592</v>
      </c>
      <c r="E646" s="150"/>
    </row>
    <row r="647" ht="20" customHeight="1" spans="1:5">
      <c r="A647" s="149">
        <v>2082101</v>
      </c>
      <c r="B647" s="104" t="s">
        <v>578</v>
      </c>
      <c r="C647" s="84">
        <v>0</v>
      </c>
      <c r="D647" s="84">
        <v>8</v>
      </c>
      <c r="E647" s="150"/>
    </row>
    <row r="648" ht="20" customHeight="1" spans="1:5">
      <c r="A648" s="149">
        <v>2082102</v>
      </c>
      <c r="B648" s="104" t="s">
        <v>579</v>
      </c>
      <c r="C648" s="84">
        <v>0</v>
      </c>
      <c r="D648" s="84">
        <v>584</v>
      </c>
      <c r="E648" s="150"/>
    </row>
    <row r="649" ht="20" customHeight="1" spans="1:5">
      <c r="A649" s="149">
        <v>20824</v>
      </c>
      <c r="B649" s="104" t="s">
        <v>580</v>
      </c>
      <c r="C649" s="84">
        <v>0</v>
      </c>
      <c r="D649" s="84">
        <v>0</v>
      </c>
      <c r="E649" s="150"/>
    </row>
    <row r="650" ht="20" customHeight="1" spans="1:5">
      <c r="A650" s="149">
        <v>2082401</v>
      </c>
      <c r="B650" s="104" t="s">
        <v>581</v>
      </c>
      <c r="C650" s="84">
        <v>0</v>
      </c>
      <c r="D650" s="84">
        <v>0</v>
      </c>
      <c r="E650" s="150"/>
    </row>
    <row r="651" ht="20" customHeight="1" spans="1:5">
      <c r="A651" s="149">
        <v>2082402</v>
      </c>
      <c r="B651" s="104" t="s">
        <v>582</v>
      </c>
      <c r="C651" s="84">
        <v>0</v>
      </c>
      <c r="D651" s="84">
        <v>0</v>
      </c>
      <c r="E651" s="150"/>
    </row>
    <row r="652" ht="20" customHeight="1" spans="1:5">
      <c r="A652" s="149">
        <v>20825</v>
      </c>
      <c r="B652" s="104" t="s">
        <v>583</v>
      </c>
      <c r="C652" s="84">
        <v>24</v>
      </c>
      <c r="D652" s="84">
        <v>9</v>
      </c>
      <c r="E652" s="150">
        <f>C652/D652</f>
        <v>2.66666666666667</v>
      </c>
    </row>
    <row r="653" ht="20" customHeight="1" spans="1:5">
      <c r="A653" s="149">
        <v>2082501</v>
      </c>
      <c r="B653" s="104" t="s">
        <v>584</v>
      </c>
      <c r="C653" s="84">
        <v>0</v>
      </c>
      <c r="D653" s="84">
        <v>0</v>
      </c>
      <c r="E653" s="150"/>
    </row>
    <row r="654" ht="20" customHeight="1" spans="1:5">
      <c r="A654" s="149">
        <v>2082502</v>
      </c>
      <c r="B654" s="104" t="s">
        <v>585</v>
      </c>
      <c r="C654" s="84">
        <v>24</v>
      </c>
      <c r="D654" s="84">
        <v>9</v>
      </c>
      <c r="E654" s="150">
        <f>C654/D654</f>
        <v>2.66666666666667</v>
      </c>
    </row>
    <row r="655" ht="20" customHeight="1" spans="1:5">
      <c r="A655" s="149">
        <v>20826</v>
      </c>
      <c r="B655" s="104" t="s">
        <v>586</v>
      </c>
      <c r="C655" s="84">
        <v>12200</v>
      </c>
      <c r="D655" s="84">
        <v>9531</v>
      </c>
      <c r="E655" s="150">
        <f>C655/D655</f>
        <v>1.28003357465114</v>
      </c>
    </row>
    <row r="656" ht="20" customHeight="1" spans="1:5">
      <c r="A656" s="149">
        <v>2082601</v>
      </c>
      <c r="B656" s="104" t="s">
        <v>587</v>
      </c>
      <c r="C656" s="84">
        <v>0</v>
      </c>
      <c r="D656" s="84">
        <v>261</v>
      </c>
      <c r="E656" s="150">
        <f>C656/D656</f>
        <v>0</v>
      </c>
    </row>
    <row r="657" ht="20" customHeight="1" spans="1:5">
      <c r="A657" s="149">
        <v>2082602</v>
      </c>
      <c r="B657" s="104" t="s">
        <v>588</v>
      </c>
      <c r="C657" s="84">
        <v>12198</v>
      </c>
      <c r="D657" s="84">
        <v>9270</v>
      </c>
      <c r="E657" s="150">
        <f>C657/D657</f>
        <v>1.31585760517799</v>
      </c>
    </row>
    <row r="658" ht="20" customHeight="1" spans="1:5">
      <c r="A658" s="149">
        <v>2082699</v>
      </c>
      <c r="B658" s="104" t="s">
        <v>589</v>
      </c>
      <c r="C658" s="84">
        <v>2</v>
      </c>
      <c r="D658" s="84">
        <v>0</v>
      </c>
      <c r="E658" s="150"/>
    </row>
    <row r="659" ht="20" customHeight="1" spans="1:5">
      <c r="A659" s="149">
        <v>20827</v>
      </c>
      <c r="B659" s="104" t="s">
        <v>590</v>
      </c>
      <c r="C659" s="84">
        <v>0</v>
      </c>
      <c r="D659" s="84">
        <v>0</v>
      </c>
      <c r="E659" s="150"/>
    </row>
    <row r="660" ht="20" customHeight="1" spans="1:5">
      <c r="A660" s="149">
        <v>2082701</v>
      </c>
      <c r="B660" s="104" t="s">
        <v>591</v>
      </c>
      <c r="C660" s="84">
        <v>0</v>
      </c>
      <c r="D660" s="84">
        <v>0</v>
      </c>
      <c r="E660" s="150"/>
    </row>
    <row r="661" ht="20" customHeight="1" spans="1:5">
      <c r="A661" s="149">
        <v>2082702</v>
      </c>
      <c r="B661" s="104" t="s">
        <v>592</v>
      </c>
      <c r="C661" s="84">
        <v>0</v>
      </c>
      <c r="D661" s="84">
        <v>0</v>
      </c>
      <c r="E661" s="150"/>
    </row>
    <row r="662" ht="20" customHeight="1" spans="1:5">
      <c r="A662" s="149">
        <v>2082799</v>
      </c>
      <c r="B662" s="104" t="s">
        <v>593</v>
      </c>
      <c r="C662" s="84">
        <v>0</v>
      </c>
      <c r="D662" s="84">
        <v>0</v>
      </c>
      <c r="E662" s="150"/>
    </row>
    <row r="663" ht="20" customHeight="1" spans="1:5">
      <c r="A663" s="149">
        <v>20828</v>
      </c>
      <c r="B663" s="104" t="s">
        <v>594</v>
      </c>
      <c r="C663" s="84">
        <v>319</v>
      </c>
      <c r="D663" s="84">
        <v>256</v>
      </c>
      <c r="E663" s="150">
        <f>C663/D663</f>
        <v>1.24609375</v>
      </c>
    </row>
    <row r="664" ht="20" customHeight="1" spans="1:5">
      <c r="A664" s="149">
        <v>2082801</v>
      </c>
      <c r="B664" s="104" t="s">
        <v>126</v>
      </c>
      <c r="C664" s="84">
        <v>255</v>
      </c>
      <c r="D664" s="84">
        <v>256</v>
      </c>
      <c r="E664" s="150">
        <f>C664/D664</f>
        <v>0.99609375</v>
      </c>
    </row>
    <row r="665" ht="20" customHeight="1" spans="1:5">
      <c r="A665" s="149">
        <v>2082802</v>
      </c>
      <c r="B665" s="104" t="s">
        <v>127</v>
      </c>
      <c r="C665" s="84">
        <v>0</v>
      </c>
      <c r="D665" s="84">
        <v>0</v>
      </c>
      <c r="E665" s="150"/>
    </row>
    <row r="666" ht="20" customHeight="1" spans="1:5">
      <c r="A666" s="149">
        <v>2082803</v>
      </c>
      <c r="B666" s="104" t="s">
        <v>128</v>
      </c>
      <c r="C666" s="84">
        <v>0</v>
      </c>
      <c r="D666" s="84">
        <v>0</v>
      </c>
      <c r="E666" s="150"/>
    </row>
    <row r="667" ht="20" customHeight="1" spans="1:5">
      <c r="A667" s="149">
        <v>2082804</v>
      </c>
      <c r="B667" s="104" t="s">
        <v>595</v>
      </c>
      <c r="C667" s="84">
        <v>0</v>
      </c>
      <c r="D667" s="84">
        <v>0</v>
      </c>
      <c r="E667" s="150"/>
    </row>
    <row r="668" ht="20" customHeight="1" spans="1:5">
      <c r="A668" s="149">
        <v>2082805</v>
      </c>
      <c r="B668" s="104" t="s">
        <v>596</v>
      </c>
      <c r="C668" s="84">
        <v>0</v>
      </c>
      <c r="D668" s="84">
        <v>0</v>
      </c>
      <c r="E668" s="150"/>
    </row>
    <row r="669" ht="20" customHeight="1" spans="1:5">
      <c r="A669" s="149">
        <v>2082850</v>
      </c>
      <c r="B669" s="104" t="s">
        <v>135</v>
      </c>
      <c r="C669" s="84">
        <v>0</v>
      </c>
      <c r="D669" s="84">
        <v>0</v>
      </c>
      <c r="E669" s="150"/>
    </row>
    <row r="670" ht="20" customHeight="1" spans="1:5">
      <c r="A670" s="149">
        <v>2082899</v>
      </c>
      <c r="B670" s="104" t="s">
        <v>597</v>
      </c>
      <c r="C670" s="84">
        <v>64</v>
      </c>
      <c r="D670" s="84">
        <v>0</v>
      </c>
      <c r="E670" s="150"/>
    </row>
    <row r="671" ht="20" customHeight="1" spans="1:5">
      <c r="A671" s="149">
        <v>20830</v>
      </c>
      <c r="B671" s="104" t="s">
        <v>598</v>
      </c>
      <c r="C671" s="84">
        <v>0</v>
      </c>
      <c r="D671" s="84">
        <v>0</v>
      </c>
      <c r="E671" s="150"/>
    </row>
    <row r="672" ht="20" customHeight="1" spans="1:5">
      <c r="A672" s="149">
        <v>2083001</v>
      </c>
      <c r="B672" s="104" t="s">
        <v>599</v>
      </c>
      <c r="C672" s="84">
        <v>0</v>
      </c>
      <c r="D672" s="84">
        <v>0</v>
      </c>
      <c r="E672" s="150"/>
    </row>
    <row r="673" ht="20" customHeight="1" spans="1:5">
      <c r="A673" s="149">
        <v>2083099</v>
      </c>
      <c r="B673" s="104" t="s">
        <v>600</v>
      </c>
      <c r="C673" s="84">
        <v>0</v>
      </c>
      <c r="D673" s="84">
        <v>0</v>
      </c>
      <c r="E673" s="150"/>
    </row>
    <row r="674" ht="20" customHeight="1" spans="1:5">
      <c r="A674" s="149">
        <v>20899</v>
      </c>
      <c r="B674" s="104" t="s">
        <v>601</v>
      </c>
      <c r="C674" s="84">
        <v>300</v>
      </c>
      <c r="D674" s="84">
        <v>4</v>
      </c>
      <c r="E674" s="150">
        <f>C674/D674</f>
        <v>75</v>
      </c>
    </row>
    <row r="675" ht="20" customHeight="1" spans="1:5">
      <c r="A675" s="149">
        <v>2089999</v>
      </c>
      <c r="B675" s="104" t="s">
        <v>602</v>
      </c>
      <c r="C675" s="84">
        <v>300</v>
      </c>
      <c r="D675" s="84">
        <v>4</v>
      </c>
      <c r="E675" s="150">
        <f>C675/D675</f>
        <v>75</v>
      </c>
    </row>
    <row r="676" ht="20" customHeight="1" spans="1:5">
      <c r="A676" s="149">
        <v>210</v>
      </c>
      <c r="B676" s="104" t="s">
        <v>603</v>
      </c>
      <c r="C676" s="84">
        <v>25699</v>
      </c>
      <c r="D676" s="84">
        <v>46387</v>
      </c>
      <c r="E676" s="150">
        <f>C676/D676</f>
        <v>0.554012977773945</v>
      </c>
    </row>
    <row r="677" ht="20" customHeight="1" spans="1:5">
      <c r="A677" s="149">
        <v>21001</v>
      </c>
      <c r="B677" s="104" t="s">
        <v>604</v>
      </c>
      <c r="C677" s="84">
        <v>1255</v>
      </c>
      <c r="D677" s="84">
        <v>1776</v>
      </c>
      <c r="E677" s="150">
        <f>C677/D677</f>
        <v>0.706644144144144</v>
      </c>
    </row>
    <row r="678" ht="20" customHeight="1" spans="1:5">
      <c r="A678" s="149">
        <v>2100101</v>
      </c>
      <c r="B678" s="104" t="s">
        <v>126</v>
      </c>
      <c r="C678" s="84">
        <v>1193</v>
      </c>
      <c r="D678" s="84">
        <v>1708</v>
      </c>
      <c r="E678" s="150">
        <f>C678/D678</f>
        <v>0.69847775175644</v>
      </c>
    </row>
    <row r="679" ht="20" customHeight="1" spans="1:5">
      <c r="A679" s="149">
        <v>2100102</v>
      </c>
      <c r="B679" s="104" t="s">
        <v>127</v>
      </c>
      <c r="C679" s="84">
        <v>0</v>
      </c>
      <c r="D679" s="84">
        <v>0</v>
      </c>
      <c r="E679" s="150"/>
    </row>
    <row r="680" ht="20" customHeight="1" spans="1:5">
      <c r="A680" s="149">
        <v>2100103</v>
      </c>
      <c r="B680" s="104" t="s">
        <v>128</v>
      </c>
      <c r="C680" s="84">
        <v>0</v>
      </c>
      <c r="D680" s="84">
        <v>0</v>
      </c>
      <c r="E680" s="150"/>
    </row>
    <row r="681" ht="20" customHeight="1" spans="1:5">
      <c r="A681" s="149">
        <v>2100199</v>
      </c>
      <c r="B681" s="104" t="s">
        <v>605</v>
      </c>
      <c r="C681" s="84">
        <v>62</v>
      </c>
      <c r="D681" s="84">
        <v>68</v>
      </c>
      <c r="E681" s="150">
        <f>C681/D681</f>
        <v>0.911764705882353</v>
      </c>
    </row>
    <row r="682" ht="20" customHeight="1" spans="1:5">
      <c r="A682" s="149">
        <v>21002</v>
      </c>
      <c r="B682" s="104" t="s">
        <v>606</v>
      </c>
      <c r="C682" s="84">
        <v>1181</v>
      </c>
      <c r="D682" s="84">
        <v>461</v>
      </c>
      <c r="E682" s="150">
        <f>C682/D682</f>
        <v>2.56182212581345</v>
      </c>
    </row>
    <row r="683" ht="20" customHeight="1" spans="1:5">
      <c r="A683" s="149">
        <v>2100201</v>
      </c>
      <c r="B683" s="104" t="s">
        <v>607</v>
      </c>
      <c r="C683" s="84">
        <v>477</v>
      </c>
      <c r="D683" s="84">
        <v>188</v>
      </c>
      <c r="E683" s="150">
        <f>C683/D683</f>
        <v>2.53723404255319</v>
      </c>
    </row>
    <row r="684" ht="20" customHeight="1" spans="1:5">
      <c r="A684" s="149">
        <v>2100202</v>
      </c>
      <c r="B684" s="104" t="s">
        <v>608</v>
      </c>
      <c r="C684" s="84">
        <v>179</v>
      </c>
      <c r="D684" s="84">
        <v>54</v>
      </c>
      <c r="E684" s="150">
        <f>C684/D684</f>
        <v>3.31481481481481</v>
      </c>
    </row>
    <row r="685" ht="20" customHeight="1" spans="1:5">
      <c r="A685" s="149">
        <v>2100203</v>
      </c>
      <c r="B685" s="104" t="s">
        <v>609</v>
      </c>
      <c r="C685" s="84">
        <v>0</v>
      </c>
      <c r="D685" s="84">
        <v>0</v>
      </c>
      <c r="E685" s="150"/>
    </row>
    <row r="686" ht="20" customHeight="1" spans="1:5">
      <c r="A686" s="149">
        <v>2100204</v>
      </c>
      <c r="B686" s="104" t="s">
        <v>610</v>
      </c>
      <c r="C686" s="84">
        <v>0</v>
      </c>
      <c r="D686" s="84">
        <v>0</v>
      </c>
      <c r="E686" s="150"/>
    </row>
    <row r="687" ht="20" customHeight="1" spans="1:5">
      <c r="A687" s="149">
        <v>2100205</v>
      </c>
      <c r="B687" s="104" t="s">
        <v>611</v>
      </c>
      <c r="C687" s="84">
        <v>0</v>
      </c>
      <c r="D687" s="84">
        <v>0</v>
      </c>
      <c r="E687" s="150"/>
    </row>
    <row r="688" ht="20" customHeight="1" spans="1:5">
      <c r="A688" s="149">
        <v>2100206</v>
      </c>
      <c r="B688" s="104" t="s">
        <v>612</v>
      </c>
      <c r="C688" s="84">
        <v>0</v>
      </c>
      <c r="D688" s="84">
        <v>0</v>
      </c>
      <c r="E688" s="150"/>
    </row>
    <row r="689" ht="20" customHeight="1" spans="1:5">
      <c r="A689" s="149">
        <v>2100207</v>
      </c>
      <c r="B689" s="104" t="s">
        <v>613</v>
      </c>
      <c r="C689" s="84">
        <v>0</v>
      </c>
      <c r="D689" s="84">
        <v>0</v>
      </c>
      <c r="E689" s="150"/>
    </row>
    <row r="690" ht="20" customHeight="1" spans="1:5">
      <c r="A690" s="149">
        <v>2100208</v>
      </c>
      <c r="B690" s="104" t="s">
        <v>614</v>
      </c>
      <c r="C690" s="84">
        <v>0</v>
      </c>
      <c r="D690" s="84">
        <v>0</v>
      </c>
      <c r="E690" s="150"/>
    </row>
    <row r="691" ht="20" customHeight="1" spans="1:5">
      <c r="A691" s="149">
        <v>2100209</v>
      </c>
      <c r="B691" s="104" t="s">
        <v>615</v>
      </c>
      <c r="C691" s="84">
        <v>0</v>
      </c>
      <c r="D691" s="84">
        <v>0</v>
      </c>
      <c r="E691" s="150"/>
    </row>
    <row r="692" ht="20" customHeight="1" spans="1:5">
      <c r="A692" s="149">
        <v>2100210</v>
      </c>
      <c r="B692" s="104" t="s">
        <v>616</v>
      </c>
      <c r="C692" s="84">
        <v>0</v>
      </c>
      <c r="D692" s="84">
        <v>0</v>
      </c>
      <c r="E692" s="150"/>
    </row>
    <row r="693" ht="20" customHeight="1" spans="1:5">
      <c r="A693" s="149">
        <v>2100211</v>
      </c>
      <c r="B693" s="104" t="s">
        <v>617</v>
      </c>
      <c r="C693" s="84">
        <v>0</v>
      </c>
      <c r="D693" s="84">
        <v>0</v>
      </c>
      <c r="E693" s="150"/>
    </row>
    <row r="694" ht="20" customHeight="1" spans="1:5">
      <c r="A694" s="149">
        <v>2100212</v>
      </c>
      <c r="B694" s="104" t="s">
        <v>618</v>
      </c>
      <c r="C694" s="84">
        <v>0</v>
      </c>
      <c r="D694" s="84">
        <v>0</v>
      </c>
      <c r="E694" s="150"/>
    </row>
    <row r="695" ht="20" customHeight="1" spans="1:5">
      <c r="A695" s="149">
        <v>2100213</v>
      </c>
      <c r="B695" s="104" t="s">
        <v>619</v>
      </c>
      <c r="C695" s="84">
        <v>0</v>
      </c>
      <c r="D695" s="84">
        <v>0</v>
      </c>
      <c r="E695" s="150"/>
    </row>
    <row r="696" ht="20" customHeight="1" spans="1:5">
      <c r="A696" s="149">
        <v>2100299</v>
      </c>
      <c r="B696" s="104" t="s">
        <v>620</v>
      </c>
      <c r="C696" s="84">
        <v>525</v>
      </c>
      <c r="D696" s="84">
        <v>219</v>
      </c>
      <c r="E696" s="150">
        <f>C696/D696</f>
        <v>2.3972602739726</v>
      </c>
    </row>
    <row r="697" ht="20" customHeight="1" spans="1:5">
      <c r="A697" s="149">
        <v>21003</v>
      </c>
      <c r="B697" s="104" t="s">
        <v>621</v>
      </c>
      <c r="C697" s="84">
        <v>3364</v>
      </c>
      <c r="D697" s="84">
        <v>2805</v>
      </c>
      <c r="E697" s="150">
        <f>C697/D697</f>
        <v>1.19928698752228</v>
      </c>
    </row>
    <row r="698" ht="20" customHeight="1" spans="1:5">
      <c r="A698" s="149">
        <v>2100301</v>
      </c>
      <c r="B698" s="104" t="s">
        <v>622</v>
      </c>
      <c r="C698" s="84">
        <v>0</v>
      </c>
      <c r="D698" s="84">
        <v>0</v>
      </c>
      <c r="E698" s="150"/>
    </row>
    <row r="699" ht="20" customHeight="1" spans="1:5">
      <c r="A699" s="149">
        <v>2100302</v>
      </c>
      <c r="B699" s="104" t="s">
        <v>623</v>
      </c>
      <c r="C699" s="84">
        <v>2316</v>
      </c>
      <c r="D699" s="84">
        <v>1537</v>
      </c>
      <c r="E699" s="150">
        <f t="shared" ref="E699:E704" si="12">C699/D699</f>
        <v>1.50683148991542</v>
      </c>
    </row>
    <row r="700" ht="20" customHeight="1" spans="1:5">
      <c r="A700" s="149">
        <v>2100399</v>
      </c>
      <c r="B700" s="104" t="s">
        <v>624</v>
      </c>
      <c r="C700" s="84">
        <v>1048</v>
      </c>
      <c r="D700" s="84">
        <v>1268</v>
      </c>
      <c r="E700" s="150">
        <f t="shared" si="12"/>
        <v>0.826498422712934</v>
      </c>
    </row>
    <row r="701" ht="20" customHeight="1" spans="1:5">
      <c r="A701" s="149">
        <v>21004</v>
      </c>
      <c r="B701" s="104" t="s">
        <v>625</v>
      </c>
      <c r="C701" s="84">
        <v>8277</v>
      </c>
      <c r="D701" s="84">
        <v>10401</v>
      </c>
      <c r="E701" s="150">
        <f t="shared" si="12"/>
        <v>0.795788866455149</v>
      </c>
    </row>
    <row r="702" ht="20" customHeight="1" spans="1:5">
      <c r="A702" s="149">
        <v>2100401</v>
      </c>
      <c r="B702" s="104" t="s">
        <v>626</v>
      </c>
      <c r="C702" s="84">
        <v>239</v>
      </c>
      <c r="D702" s="84">
        <v>262</v>
      </c>
      <c r="E702" s="150">
        <f t="shared" si="12"/>
        <v>0.912213740458015</v>
      </c>
    </row>
    <row r="703" ht="20" customHeight="1" spans="1:5">
      <c r="A703" s="149">
        <v>2100402</v>
      </c>
      <c r="B703" s="104" t="s">
        <v>627</v>
      </c>
      <c r="C703" s="84">
        <v>158</v>
      </c>
      <c r="D703" s="84">
        <v>155</v>
      </c>
      <c r="E703" s="150">
        <f t="shared" si="12"/>
        <v>1.01935483870968</v>
      </c>
    </row>
    <row r="704" ht="20" customHeight="1" spans="1:5">
      <c r="A704" s="149">
        <v>2100403</v>
      </c>
      <c r="B704" s="104" t="s">
        <v>628</v>
      </c>
      <c r="C704" s="84">
        <v>370</v>
      </c>
      <c r="D704" s="84">
        <v>288</v>
      </c>
      <c r="E704" s="150">
        <f t="shared" si="12"/>
        <v>1.28472222222222</v>
      </c>
    </row>
    <row r="705" ht="20" customHeight="1" spans="1:5">
      <c r="A705" s="149">
        <v>2100404</v>
      </c>
      <c r="B705" s="104" t="s">
        <v>629</v>
      </c>
      <c r="C705" s="84">
        <v>0</v>
      </c>
      <c r="D705" s="84">
        <v>0</v>
      </c>
      <c r="E705" s="150"/>
    </row>
    <row r="706" ht="20" customHeight="1" spans="1:5">
      <c r="A706" s="149">
        <v>2100405</v>
      </c>
      <c r="B706" s="104" t="s">
        <v>630</v>
      </c>
      <c r="C706" s="84">
        <v>0</v>
      </c>
      <c r="D706" s="84">
        <v>0</v>
      </c>
      <c r="E706" s="150"/>
    </row>
    <row r="707" ht="20" customHeight="1" spans="1:5">
      <c r="A707" s="149">
        <v>2100406</v>
      </c>
      <c r="B707" s="104" t="s">
        <v>631</v>
      </c>
      <c r="C707" s="84">
        <v>0</v>
      </c>
      <c r="D707" s="84">
        <v>0</v>
      </c>
      <c r="E707" s="150"/>
    </row>
    <row r="708" ht="20" customHeight="1" spans="1:5">
      <c r="A708" s="149">
        <v>2100407</v>
      </c>
      <c r="B708" s="104" t="s">
        <v>632</v>
      </c>
      <c r="C708" s="84">
        <v>45</v>
      </c>
      <c r="D708" s="84">
        <v>48</v>
      </c>
      <c r="E708" s="150">
        <f t="shared" ref="E708:E714" si="13">C708/D708</f>
        <v>0.9375</v>
      </c>
    </row>
    <row r="709" ht="20" customHeight="1" spans="1:5">
      <c r="A709" s="149">
        <v>2100408</v>
      </c>
      <c r="B709" s="104" t="s">
        <v>633</v>
      </c>
      <c r="C709" s="84">
        <v>2717</v>
      </c>
      <c r="D709" s="84">
        <v>2691</v>
      </c>
      <c r="E709" s="150">
        <f t="shared" si="13"/>
        <v>1.00966183574879</v>
      </c>
    </row>
    <row r="710" ht="20" customHeight="1" spans="1:5">
      <c r="A710" s="149">
        <v>2100409</v>
      </c>
      <c r="B710" s="104" t="s">
        <v>634</v>
      </c>
      <c r="C710" s="84">
        <v>419</v>
      </c>
      <c r="D710" s="84">
        <v>126</v>
      </c>
      <c r="E710" s="150">
        <f t="shared" si="13"/>
        <v>3.32539682539683</v>
      </c>
    </row>
    <row r="711" ht="20" customHeight="1" spans="1:5">
      <c r="A711" s="149">
        <v>2100410</v>
      </c>
      <c r="B711" s="104" t="s">
        <v>635</v>
      </c>
      <c r="C711" s="84">
        <v>4131</v>
      </c>
      <c r="D711" s="84">
        <v>6140</v>
      </c>
      <c r="E711" s="150">
        <f t="shared" si="13"/>
        <v>0.672801302931596</v>
      </c>
    </row>
    <row r="712" ht="20" customHeight="1" spans="1:5">
      <c r="A712" s="149">
        <v>2100499</v>
      </c>
      <c r="B712" s="104" t="s">
        <v>636</v>
      </c>
      <c r="C712" s="84">
        <v>198</v>
      </c>
      <c r="D712" s="84">
        <v>691</v>
      </c>
      <c r="E712" s="150">
        <f t="shared" si="13"/>
        <v>0.286541244573082</v>
      </c>
    </row>
    <row r="713" ht="20" customHeight="1" spans="1:5">
      <c r="A713" s="149">
        <v>21006</v>
      </c>
      <c r="B713" s="104" t="s">
        <v>637</v>
      </c>
      <c r="C713" s="84">
        <v>15</v>
      </c>
      <c r="D713" s="84">
        <v>181</v>
      </c>
      <c r="E713" s="150">
        <f t="shared" si="13"/>
        <v>0.0828729281767956</v>
      </c>
    </row>
    <row r="714" ht="20" customHeight="1" spans="1:5">
      <c r="A714" s="149">
        <v>2100601</v>
      </c>
      <c r="B714" s="104" t="s">
        <v>638</v>
      </c>
      <c r="C714" s="84">
        <v>15</v>
      </c>
      <c r="D714" s="84">
        <v>181</v>
      </c>
      <c r="E714" s="150">
        <f t="shared" si="13"/>
        <v>0.0828729281767956</v>
      </c>
    </row>
    <row r="715" ht="20" customHeight="1" spans="1:5">
      <c r="A715" s="149">
        <v>2100699</v>
      </c>
      <c r="B715" s="104" t="s">
        <v>639</v>
      </c>
      <c r="C715" s="84">
        <v>0</v>
      </c>
      <c r="D715" s="84">
        <v>0</v>
      </c>
      <c r="E715" s="150"/>
    </row>
    <row r="716" ht="20" customHeight="1" spans="1:5">
      <c r="A716" s="149">
        <v>21007</v>
      </c>
      <c r="B716" s="104" t="s">
        <v>640</v>
      </c>
      <c r="C716" s="84">
        <v>888</v>
      </c>
      <c r="D716" s="84">
        <v>1722</v>
      </c>
      <c r="E716" s="150">
        <f t="shared" ref="E716:E722" si="14">C716/D716</f>
        <v>0.515679442508711</v>
      </c>
    </row>
    <row r="717" ht="20" customHeight="1" spans="1:5">
      <c r="A717" s="149">
        <v>2100716</v>
      </c>
      <c r="B717" s="104" t="s">
        <v>641</v>
      </c>
      <c r="C717" s="84">
        <v>46</v>
      </c>
      <c r="D717" s="84">
        <v>861</v>
      </c>
      <c r="E717" s="150">
        <f t="shared" si="14"/>
        <v>0.0534262485481998</v>
      </c>
    </row>
    <row r="718" ht="20" customHeight="1" spans="1:5">
      <c r="A718" s="149">
        <v>2100717</v>
      </c>
      <c r="B718" s="104" t="s">
        <v>642</v>
      </c>
      <c r="C718" s="84">
        <v>642</v>
      </c>
      <c r="D718" s="84">
        <v>611</v>
      </c>
      <c r="E718" s="150">
        <f t="shared" si="14"/>
        <v>1.05073649754501</v>
      </c>
    </row>
    <row r="719" ht="20" customHeight="1" spans="1:5">
      <c r="A719" s="149">
        <v>2100799</v>
      </c>
      <c r="B719" s="104" t="s">
        <v>643</v>
      </c>
      <c r="C719" s="84">
        <v>200</v>
      </c>
      <c r="D719" s="84">
        <v>250</v>
      </c>
      <c r="E719" s="150">
        <f t="shared" si="14"/>
        <v>0.8</v>
      </c>
    </row>
    <row r="720" ht="20" customHeight="1" spans="1:5">
      <c r="A720" s="149">
        <v>21011</v>
      </c>
      <c r="B720" s="104" t="s">
        <v>644</v>
      </c>
      <c r="C720" s="84">
        <v>3639</v>
      </c>
      <c r="D720" s="84">
        <v>5306</v>
      </c>
      <c r="E720" s="150">
        <f t="shared" si="14"/>
        <v>0.68582736524689</v>
      </c>
    </row>
    <row r="721" ht="20" customHeight="1" spans="1:5">
      <c r="A721" s="149">
        <v>2101101</v>
      </c>
      <c r="B721" s="104" t="s">
        <v>645</v>
      </c>
      <c r="C721" s="84">
        <v>1591</v>
      </c>
      <c r="D721" s="84">
        <v>2330</v>
      </c>
      <c r="E721" s="150">
        <f t="shared" si="14"/>
        <v>0.682832618025751</v>
      </c>
    </row>
    <row r="722" ht="20" customHeight="1" spans="1:5">
      <c r="A722" s="149">
        <v>2101102</v>
      </c>
      <c r="B722" s="104" t="s">
        <v>646</v>
      </c>
      <c r="C722" s="84">
        <v>2048</v>
      </c>
      <c r="D722" s="84">
        <v>2976</v>
      </c>
      <c r="E722" s="150">
        <f t="shared" si="14"/>
        <v>0.688172043010753</v>
      </c>
    </row>
    <row r="723" ht="20" customHeight="1" spans="1:5">
      <c r="A723" s="149">
        <v>2101103</v>
      </c>
      <c r="B723" s="104" t="s">
        <v>647</v>
      </c>
      <c r="C723" s="84">
        <v>0</v>
      </c>
      <c r="D723" s="84">
        <v>0</v>
      </c>
      <c r="E723" s="150"/>
    </row>
    <row r="724" ht="20" customHeight="1" spans="1:5">
      <c r="A724" s="149">
        <v>2101199</v>
      </c>
      <c r="B724" s="104" t="s">
        <v>648</v>
      </c>
      <c r="C724" s="84">
        <v>0</v>
      </c>
      <c r="D724" s="84">
        <v>0</v>
      </c>
      <c r="E724" s="150"/>
    </row>
    <row r="725" ht="20" customHeight="1" spans="1:5">
      <c r="A725" s="149">
        <v>21012</v>
      </c>
      <c r="B725" s="104" t="s">
        <v>649</v>
      </c>
      <c r="C725" s="84">
        <v>1050</v>
      </c>
      <c r="D725" s="84">
        <v>17564</v>
      </c>
      <c r="E725" s="150">
        <f>C725/D725</f>
        <v>0.0597813709861079</v>
      </c>
    </row>
    <row r="726" ht="20" customHeight="1" spans="1:5">
      <c r="A726" s="149">
        <v>2101201</v>
      </c>
      <c r="B726" s="104" t="s">
        <v>650</v>
      </c>
      <c r="C726" s="84">
        <v>0</v>
      </c>
      <c r="D726" s="84">
        <v>998</v>
      </c>
      <c r="E726" s="150"/>
    </row>
    <row r="727" ht="20" customHeight="1" spans="1:5">
      <c r="A727" s="149">
        <v>2101202</v>
      </c>
      <c r="B727" s="104" t="s">
        <v>651</v>
      </c>
      <c r="C727" s="84">
        <v>1039</v>
      </c>
      <c r="D727" s="84">
        <v>16552</v>
      </c>
      <c r="E727" s="150">
        <f>C727/D727</f>
        <v>0.0627718704688255</v>
      </c>
    </row>
    <row r="728" ht="20" customHeight="1" spans="1:5">
      <c r="A728" s="149">
        <v>2101299</v>
      </c>
      <c r="B728" s="104" t="s">
        <v>652</v>
      </c>
      <c r="C728" s="84">
        <v>11</v>
      </c>
      <c r="D728" s="84">
        <v>14</v>
      </c>
      <c r="E728" s="150">
        <f>C728/D728</f>
        <v>0.785714285714286</v>
      </c>
    </row>
    <row r="729" ht="20" customHeight="1" spans="1:5">
      <c r="A729" s="149">
        <v>21013</v>
      </c>
      <c r="B729" s="104" t="s">
        <v>653</v>
      </c>
      <c r="C729" s="84">
        <v>2693</v>
      </c>
      <c r="D729" s="84">
        <v>2027</v>
      </c>
      <c r="E729" s="150">
        <f>C729/D729</f>
        <v>1.32856438085841</v>
      </c>
    </row>
    <row r="730" ht="20" customHeight="1" spans="1:5">
      <c r="A730" s="149">
        <v>2101301</v>
      </c>
      <c r="B730" s="104" t="s">
        <v>654</v>
      </c>
      <c r="C730" s="84">
        <v>1930</v>
      </c>
      <c r="D730" s="84">
        <v>926</v>
      </c>
      <c r="E730" s="150">
        <f>C730/D730</f>
        <v>2.08423326133909</v>
      </c>
    </row>
    <row r="731" ht="20" customHeight="1" spans="1:5">
      <c r="A731" s="149">
        <v>2101302</v>
      </c>
      <c r="B731" s="104" t="s">
        <v>655</v>
      </c>
      <c r="C731" s="84">
        <v>8</v>
      </c>
      <c r="D731" s="84">
        <v>24</v>
      </c>
      <c r="E731" s="150">
        <f>C731/D731</f>
        <v>0.333333333333333</v>
      </c>
    </row>
    <row r="732" ht="20" customHeight="1" spans="1:5">
      <c r="A732" s="149">
        <v>2101399</v>
      </c>
      <c r="B732" s="104" t="s">
        <v>656</v>
      </c>
      <c r="C732" s="84">
        <v>755</v>
      </c>
      <c r="D732" s="84">
        <v>1077</v>
      </c>
      <c r="E732" s="150">
        <f>C732/D732</f>
        <v>0.701021355617456</v>
      </c>
    </row>
    <row r="733" ht="20" customHeight="1" spans="1:5">
      <c r="A733" s="149">
        <v>21014</v>
      </c>
      <c r="B733" s="104" t="s">
        <v>657</v>
      </c>
      <c r="C733" s="84">
        <v>95</v>
      </c>
      <c r="D733" s="84">
        <v>72</v>
      </c>
      <c r="E733" s="150">
        <f>C733/D733</f>
        <v>1.31944444444444</v>
      </c>
    </row>
    <row r="734" ht="20" customHeight="1" spans="1:5">
      <c r="A734" s="149">
        <v>2101401</v>
      </c>
      <c r="B734" s="104" t="s">
        <v>658</v>
      </c>
      <c r="C734" s="84">
        <v>95</v>
      </c>
      <c r="D734" s="84">
        <v>72</v>
      </c>
      <c r="E734" s="150">
        <f>C734/D734</f>
        <v>1.31944444444444</v>
      </c>
    </row>
    <row r="735" ht="20" customHeight="1" spans="1:5">
      <c r="A735" s="149">
        <v>2101499</v>
      </c>
      <c r="B735" s="104" t="s">
        <v>659</v>
      </c>
      <c r="C735" s="84">
        <v>0</v>
      </c>
      <c r="D735" s="84">
        <v>0</v>
      </c>
      <c r="E735" s="150"/>
    </row>
    <row r="736" ht="20" customHeight="1" spans="1:5">
      <c r="A736" s="149">
        <v>21015</v>
      </c>
      <c r="B736" s="104" t="s">
        <v>660</v>
      </c>
      <c r="C736" s="84">
        <v>413</v>
      </c>
      <c r="D736" s="84">
        <v>535</v>
      </c>
      <c r="E736" s="150">
        <f>C736/D736</f>
        <v>0.77196261682243</v>
      </c>
    </row>
    <row r="737" ht="20" customHeight="1" spans="1:5">
      <c r="A737" s="149">
        <v>2101501</v>
      </c>
      <c r="B737" s="104" t="s">
        <v>126</v>
      </c>
      <c r="C737" s="84">
        <v>360</v>
      </c>
      <c r="D737" s="84">
        <v>291</v>
      </c>
      <c r="E737" s="150">
        <f>C737/D737</f>
        <v>1.23711340206186</v>
      </c>
    </row>
    <row r="738" ht="20" customHeight="1" spans="1:5">
      <c r="A738" s="149">
        <v>2101502</v>
      </c>
      <c r="B738" s="104" t="s">
        <v>127</v>
      </c>
      <c r="C738" s="84">
        <v>0</v>
      </c>
      <c r="D738" s="84">
        <v>0</v>
      </c>
      <c r="E738" s="150"/>
    </row>
    <row r="739" ht="20" customHeight="1" spans="1:5">
      <c r="A739" s="149">
        <v>2101503</v>
      </c>
      <c r="B739" s="104" t="s">
        <v>128</v>
      </c>
      <c r="C739" s="84">
        <v>0</v>
      </c>
      <c r="D739" s="84">
        <v>0</v>
      </c>
      <c r="E739" s="150"/>
    </row>
    <row r="740" ht="20" customHeight="1" spans="1:5">
      <c r="A740" s="149">
        <v>2101504</v>
      </c>
      <c r="B740" s="104" t="s">
        <v>167</v>
      </c>
      <c r="C740" s="84">
        <v>0</v>
      </c>
      <c r="D740" s="84">
        <v>0</v>
      </c>
      <c r="E740" s="150"/>
    </row>
    <row r="741" ht="20" customHeight="1" spans="1:5">
      <c r="A741" s="149">
        <v>2101505</v>
      </c>
      <c r="B741" s="104" t="s">
        <v>661</v>
      </c>
      <c r="C741" s="84">
        <v>40</v>
      </c>
      <c r="D741" s="84">
        <v>0</v>
      </c>
      <c r="E741" s="150"/>
    </row>
    <row r="742" ht="20" customHeight="1" spans="1:5">
      <c r="A742" s="149">
        <v>2101506</v>
      </c>
      <c r="B742" s="104" t="s">
        <v>662</v>
      </c>
      <c r="C742" s="84">
        <v>0</v>
      </c>
      <c r="D742" s="84">
        <v>0</v>
      </c>
      <c r="E742" s="150"/>
    </row>
    <row r="743" ht="20" customHeight="1" spans="1:5">
      <c r="A743" s="149">
        <v>2101550</v>
      </c>
      <c r="B743" s="104" t="s">
        <v>135</v>
      </c>
      <c r="C743" s="84">
        <v>0</v>
      </c>
      <c r="D743" s="84">
        <v>0</v>
      </c>
      <c r="E743" s="150"/>
    </row>
    <row r="744" ht="20" customHeight="1" spans="1:5">
      <c r="A744" s="149">
        <v>2101599</v>
      </c>
      <c r="B744" s="104" t="s">
        <v>663</v>
      </c>
      <c r="C744" s="84">
        <v>13</v>
      </c>
      <c r="D744" s="84">
        <v>244</v>
      </c>
      <c r="E744" s="150">
        <f>C744/D744</f>
        <v>0.0532786885245902</v>
      </c>
    </row>
    <row r="745" ht="20" customHeight="1" spans="1:5">
      <c r="A745" s="149">
        <v>21016</v>
      </c>
      <c r="B745" s="104" t="s">
        <v>664</v>
      </c>
      <c r="C745" s="84">
        <v>0</v>
      </c>
      <c r="D745" s="84">
        <v>0</v>
      </c>
      <c r="E745" s="150"/>
    </row>
    <row r="746" ht="20" customHeight="1" spans="1:5">
      <c r="A746" s="149">
        <v>2101601</v>
      </c>
      <c r="B746" s="104" t="s">
        <v>665</v>
      </c>
      <c r="C746" s="84">
        <v>0</v>
      </c>
      <c r="D746" s="84">
        <v>0</v>
      </c>
      <c r="E746" s="150"/>
    </row>
    <row r="747" ht="20" customHeight="1" spans="1:5">
      <c r="A747" s="149">
        <v>21099</v>
      </c>
      <c r="B747" s="104" t="s">
        <v>666</v>
      </c>
      <c r="C747" s="84">
        <v>2829</v>
      </c>
      <c r="D747" s="84">
        <v>3537</v>
      </c>
      <c r="E747" s="150">
        <f>C747/D747</f>
        <v>0.799830364715861</v>
      </c>
    </row>
    <row r="748" ht="20" customHeight="1" spans="1:5">
      <c r="A748" s="149">
        <v>2109999</v>
      </c>
      <c r="B748" s="104" t="s">
        <v>667</v>
      </c>
      <c r="C748" s="84">
        <v>2829</v>
      </c>
      <c r="D748" s="84">
        <v>3537</v>
      </c>
      <c r="E748" s="150">
        <f>C748/D748</f>
        <v>0.799830364715861</v>
      </c>
    </row>
    <row r="749" ht="20" customHeight="1" spans="1:5">
      <c r="A749" s="149">
        <v>211</v>
      </c>
      <c r="B749" s="104" t="s">
        <v>668</v>
      </c>
      <c r="C749" s="84">
        <v>7160</v>
      </c>
      <c r="D749" s="84">
        <v>7952</v>
      </c>
      <c r="E749" s="150">
        <f>C749/D749</f>
        <v>0.900402414486921</v>
      </c>
    </row>
    <row r="750" ht="20" customHeight="1" spans="1:5">
      <c r="A750" s="149">
        <v>21101</v>
      </c>
      <c r="B750" s="104" t="s">
        <v>669</v>
      </c>
      <c r="C750" s="84">
        <v>116</v>
      </c>
      <c r="D750" s="84">
        <v>395</v>
      </c>
      <c r="E750" s="150">
        <f>C750/D750</f>
        <v>0.293670886075949</v>
      </c>
    </row>
    <row r="751" ht="20" customHeight="1" spans="1:5">
      <c r="A751" s="149">
        <v>2110101</v>
      </c>
      <c r="B751" s="104" t="s">
        <v>126</v>
      </c>
      <c r="C751" s="84">
        <v>116</v>
      </c>
      <c r="D751" s="84">
        <v>395</v>
      </c>
      <c r="E751" s="150">
        <f>C751/D751</f>
        <v>0.293670886075949</v>
      </c>
    </row>
    <row r="752" ht="20" customHeight="1" spans="1:5">
      <c r="A752" s="149">
        <v>2110102</v>
      </c>
      <c r="B752" s="104" t="s">
        <v>127</v>
      </c>
      <c r="C752" s="84">
        <v>0</v>
      </c>
      <c r="D752" s="84">
        <v>0</v>
      </c>
      <c r="E752" s="150"/>
    </row>
    <row r="753" ht="20" customHeight="1" spans="1:5">
      <c r="A753" s="149">
        <v>2110103</v>
      </c>
      <c r="B753" s="104" t="s">
        <v>128</v>
      </c>
      <c r="C753" s="84">
        <v>0</v>
      </c>
      <c r="D753" s="84">
        <v>0</v>
      </c>
      <c r="E753" s="150"/>
    </row>
    <row r="754" ht="20" customHeight="1" spans="1:5">
      <c r="A754" s="149">
        <v>2110104</v>
      </c>
      <c r="B754" s="104" t="s">
        <v>670</v>
      </c>
      <c r="C754" s="84">
        <v>0</v>
      </c>
      <c r="D754" s="84">
        <v>0</v>
      </c>
      <c r="E754" s="150"/>
    </row>
    <row r="755" ht="20" customHeight="1" spans="1:5">
      <c r="A755" s="149">
        <v>2110105</v>
      </c>
      <c r="B755" s="104" t="s">
        <v>671</v>
      </c>
      <c r="C755" s="84">
        <v>0</v>
      </c>
      <c r="D755" s="84">
        <v>0</v>
      </c>
      <c r="E755" s="150"/>
    </row>
    <row r="756" ht="20" customHeight="1" spans="1:5">
      <c r="A756" s="149">
        <v>2110106</v>
      </c>
      <c r="B756" s="104" t="s">
        <v>672</v>
      </c>
      <c r="C756" s="84">
        <v>0</v>
      </c>
      <c r="D756" s="84">
        <v>0</v>
      </c>
      <c r="E756" s="150"/>
    </row>
    <row r="757" ht="20" customHeight="1" spans="1:5">
      <c r="A757" s="149">
        <v>2110107</v>
      </c>
      <c r="B757" s="104" t="s">
        <v>673</v>
      </c>
      <c r="C757" s="84">
        <v>0</v>
      </c>
      <c r="D757" s="84">
        <v>0</v>
      </c>
      <c r="E757" s="150"/>
    </row>
    <row r="758" ht="20" customHeight="1" spans="1:5">
      <c r="A758" s="149">
        <v>2110108</v>
      </c>
      <c r="B758" s="104" t="s">
        <v>674</v>
      </c>
      <c r="C758" s="84">
        <v>0</v>
      </c>
      <c r="D758" s="84">
        <v>0</v>
      </c>
      <c r="E758" s="150"/>
    </row>
    <row r="759" ht="20" customHeight="1" spans="1:5">
      <c r="A759" s="149">
        <v>2110199</v>
      </c>
      <c r="B759" s="104" t="s">
        <v>675</v>
      </c>
      <c r="C759" s="84">
        <v>0</v>
      </c>
      <c r="D759" s="84">
        <v>0</v>
      </c>
      <c r="E759" s="150"/>
    </row>
    <row r="760" ht="20" customHeight="1" spans="1:5">
      <c r="A760" s="149">
        <v>21102</v>
      </c>
      <c r="B760" s="104" t="s">
        <v>676</v>
      </c>
      <c r="C760" s="84">
        <v>0</v>
      </c>
      <c r="D760" s="84">
        <v>0</v>
      </c>
      <c r="E760" s="150"/>
    </row>
    <row r="761" ht="20" customHeight="1" spans="1:5">
      <c r="A761" s="149">
        <v>2110203</v>
      </c>
      <c r="B761" s="104" t="s">
        <v>677</v>
      </c>
      <c r="C761" s="84">
        <v>0</v>
      </c>
      <c r="D761" s="84">
        <v>0</v>
      </c>
      <c r="E761" s="150"/>
    </row>
    <row r="762" ht="20" customHeight="1" spans="1:5">
      <c r="A762" s="149">
        <v>2110204</v>
      </c>
      <c r="B762" s="104" t="s">
        <v>678</v>
      </c>
      <c r="C762" s="84">
        <v>0</v>
      </c>
      <c r="D762" s="84">
        <v>0</v>
      </c>
      <c r="E762" s="150"/>
    </row>
    <row r="763" ht="20" customHeight="1" spans="1:5">
      <c r="A763" s="149">
        <v>2110299</v>
      </c>
      <c r="B763" s="104" t="s">
        <v>679</v>
      </c>
      <c r="C763" s="84">
        <v>0</v>
      </c>
      <c r="D763" s="84">
        <v>0</v>
      </c>
      <c r="E763" s="150"/>
    </row>
    <row r="764" ht="20" customHeight="1" spans="1:5">
      <c r="A764" s="149">
        <v>21103</v>
      </c>
      <c r="B764" s="104" t="s">
        <v>680</v>
      </c>
      <c r="C764" s="84">
        <v>5701</v>
      </c>
      <c r="D764" s="84">
        <v>5258</v>
      </c>
      <c r="E764" s="150">
        <f>C764/D764</f>
        <v>1.08425256751617</v>
      </c>
    </row>
    <row r="765" ht="20" customHeight="1" spans="1:5">
      <c r="A765" s="149">
        <v>2110301</v>
      </c>
      <c r="B765" s="104" t="s">
        <v>681</v>
      </c>
      <c r="C765" s="84">
        <v>0</v>
      </c>
      <c r="D765" s="84">
        <v>0</v>
      </c>
      <c r="E765" s="150"/>
    </row>
    <row r="766" ht="20" customHeight="1" spans="1:5">
      <c r="A766" s="149">
        <v>2110302</v>
      </c>
      <c r="B766" s="104" t="s">
        <v>682</v>
      </c>
      <c r="C766" s="84">
        <v>895</v>
      </c>
      <c r="D766" s="84">
        <v>425</v>
      </c>
      <c r="E766" s="150">
        <f>C766/D766</f>
        <v>2.10588235294118</v>
      </c>
    </row>
    <row r="767" ht="20" customHeight="1" spans="1:5">
      <c r="A767" s="149">
        <v>2110303</v>
      </c>
      <c r="B767" s="104" t="s">
        <v>683</v>
      </c>
      <c r="C767" s="84">
        <v>0</v>
      </c>
      <c r="D767" s="84">
        <v>0</v>
      </c>
      <c r="E767" s="150"/>
    </row>
    <row r="768" ht="20" customHeight="1" spans="1:5">
      <c r="A768" s="149">
        <v>2110304</v>
      </c>
      <c r="B768" s="104" t="s">
        <v>684</v>
      </c>
      <c r="C768" s="84">
        <v>0</v>
      </c>
      <c r="D768" s="84">
        <v>0</v>
      </c>
      <c r="E768" s="150"/>
    </row>
    <row r="769" ht="20" customHeight="1" spans="1:5">
      <c r="A769" s="149">
        <v>2110305</v>
      </c>
      <c r="B769" s="104" t="s">
        <v>685</v>
      </c>
      <c r="C769" s="84">
        <v>0</v>
      </c>
      <c r="D769" s="84">
        <v>0</v>
      </c>
      <c r="E769" s="150"/>
    </row>
    <row r="770" ht="20" customHeight="1" spans="1:5">
      <c r="A770" s="149">
        <v>2110306</v>
      </c>
      <c r="B770" s="104" t="s">
        <v>686</v>
      </c>
      <c r="C770" s="84">
        <v>0</v>
      </c>
      <c r="D770" s="84">
        <v>0</v>
      </c>
      <c r="E770" s="150"/>
    </row>
    <row r="771" ht="20" customHeight="1" spans="1:5">
      <c r="A771" s="149">
        <v>2110307</v>
      </c>
      <c r="B771" s="104" t="s">
        <v>687</v>
      </c>
      <c r="C771" s="84">
        <v>0</v>
      </c>
      <c r="D771" s="84">
        <v>0</v>
      </c>
      <c r="E771" s="150"/>
    </row>
    <row r="772" ht="20" customHeight="1" spans="1:5">
      <c r="A772" s="149">
        <v>2110399</v>
      </c>
      <c r="B772" s="104" t="s">
        <v>688</v>
      </c>
      <c r="C772" s="84">
        <v>4806</v>
      </c>
      <c r="D772" s="84">
        <v>4833</v>
      </c>
      <c r="E772" s="150">
        <f>C772/D772</f>
        <v>0.994413407821229</v>
      </c>
    </row>
    <row r="773" ht="20" customHeight="1" spans="1:5">
      <c r="A773" s="149">
        <v>21104</v>
      </c>
      <c r="B773" s="104" t="s">
        <v>689</v>
      </c>
      <c r="C773" s="84">
        <v>993</v>
      </c>
      <c r="D773" s="84">
        <v>1175</v>
      </c>
      <c r="E773" s="150">
        <f t="shared" ref="E773:E778" si="15">C773/D773</f>
        <v>0.845106382978723</v>
      </c>
    </row>
    <row r="774" ht="20" customHeight="1" spans="1:5">
      <c r="A774" s="149">
        <v>2110401</v>
      </c>
      <c r="B774" s="104" t="s">
        <v>690</v>
      </c>
      <c r="C774" s="84">
        <v>408</v>
      </c>
      <c r="D774" s="84">
        <v>445</v>
      </c>
      <c r="E774" s="150">
        <f t="shared" si="15"/>
        <v>0.91685393258427</v>
      </c>
    </row>
    <row r="775" ht="20" customHeight="1" spans="1:5">
      <c r="A775" s="149">
        <v>2110402</v>
      </c>
      <c r="B775" s="104" t="s">
        <v>691</v>
      </c>
      <c r="C775" s="84">
        <v>20</v>
      </c>
      <c r="D775" s="84">
        <v>358</v>
      </c>
      <c r="E775" s="150">
        <f t="shared" si="15"/>
        <v>0.0558659217877095</v>
      </c>
    </row>
    <row r="776" ht="20" customHeight="1" spans="1:5">
      <c r="A776" s="149">
        <v>2110404</v>
      </c>
      <c r="B776" s="104" t="s">
        <v>692</v>
      </c>
      <c r="C776" s="84">
        <v>0</v>
      </c>
      <c r="D776" s="84">
        <v>0</v>
      </c>
      <c r="E776" s="150"/>
    </row>
    <row r="777" ht="20" customHeight="1" spans="1:5">
      <c r="A777" s="149">
        <v>2110405</v>
      </c>
      <c r="B777" s="104" t="s">
        <v>693</v>
      </c>
      <c r="C777" s="84">
        <v>0</v>
      </c>
      <c r="D777" s="84">
        <v>0</v>
      </c>
      <c r="E777" s="150"/>
    </row>
    <row r="778" ht="20" customHeight="1" spans="1:5">
      <c r="A778" s="149">
        <v>2110406</v>
      </c>
      <c r="B778" s="104" t="s">
        <v>694</v>
      </c>
      <c r="C778" s="84">
        <v>456</v>
      </c>
      <c r="D778" s="84">
        <v>62</v>
      </c>
      <c r="E778" s="150">
        <f t="shared" si="15"/>
        <v>7.35483870967742</v>
      </c>
    </row>
    <row r="779" ht="20" customHeight="1" spans="1:5">
      <c r="A779" s="149">
        <v>2110499</v>
      </c>
      <c r="B779" s="104" t="s">
        <v>695</v>
      </c>
      <c r="C779" s="84">
        <v>109</v>
      </c>
      <c r="D779" s="84">
        <v>310</v>
      </c>
      <c r="E779" s="150">
        <f>C779/D779</f>
        <v>0.351612903225806</v>
      </c>
    </row>
    <row r="780" ht="20" customHeight="1" spans="1:5">
      <c r="A780" s="149">
        <v>21105</v>
      </c>
      <c r="B780" s="104" t="s">
        <v>696</v>
      </c>
      <c r="C780" s="84">
        <v>19</v>
      </c>
      <c r="D780" s="84">
        <v>895</v>
      </c>
      <c r="E780" s="150">
        <f>C780/D780</f>
        <v>0.0212290502793296</v>
      </c>
    </row>
    <row r="781" ht="20" customHeight="1" spans="1:5">
      <c r="A781" s="149">
        <v>2110501</v>
      </c>
      <c r="B781" s="104" t="s">
        <v>697</v>
      </c>
      <c r="C781" s="84">
        <v>5</v>
      </c>
      <c r="D781" s="84">
        <v>443</v>
      </c>
      <c r="E781" s="150">
        <f>C781/D781</f>
        <v>0.0112866817155756</v>
      </c>
    </row>
    <row r="782" ht="20" customHeight="1" spans="1:5">
      <c r="A782" s="149">
        <v>2110502</v>
      </c>
      <c r="B782" s="104" t="s">
        <v>698</v>
      </c>
      <c r="C782" s="84">
        <v>0</v>
      </c>
      <c r="D782" s="84">
        <v>0</v>
      </c>
      <c r="E782" s="150"/>
    </row>
    <row r="783" ht="20" customHeight="1" spans="1:5">
      <c r="A783" s="149">
        <v>2110503</v>
      </c>
      <c r="B783" s="104" t="s">
        <v>699</v>
      </c>
      <c r="C783" s="84">
        <v>0</v>
      </c>
      <c r="D783" s="84">
        <v>0</v>
      </c>
      <c r="E783" s="150"/>
    </row>
    <row r="784" ht="20" customHeight="1" spans="1:5">
      <c r="A784" s="149">
        <v>2110506</v>
      </c>
      <c r="B784" s="104" t="s">
        <v>700</v>
      </c>
      <c r="C784" s="84">
        <v>0</v>
      </c>
      <c r="D784" s="84">
        <v>0</v>
      </c>
      <c r="E784" s="150"/>
    </row>
    <row r="785" ht="20" customHeight="1" spans="1:5">
      <c r="A785" s="149">
        <v>2110507</v>
      </c>
      <c r="B785" s="104" t="s">
        <v>701</v>
      </c>
      <c r="C785" s="84">
        <v>14</v>
      </c>
      <c r="D785" s="84">
        <v>132</v>
      </c>
      <c r="E785" s="150">
        <f>C785/D785</f>
        <v>0.106060606060606</v>
      </c>
    </row>
    <row r="786" ht="20" customHeight="1" spans="1:5">
      <c r="A786" s="149">
        <v>2110599</v>
      </c>
      <c r="B786" s="104" t="s">
        <v>702</v>
      </c>
      <c r="C786" s="84">
        <v>0</v>
      </c>
      <c r="D786" s="84">
        <v>320</v>
      </c>
      <c r="E786" s="150"/>
    </row>
    <row r="787" ht="20" customHeight="1" spans="1:5">
      <c r="A787" s="149">
        <v>21106</v>
      </c>
      <c r="B787" s="104" t="s">
        <v>703</v>
      </c>
      <c r="C787" s="84">
        <v>16</v>
      </c>
      <c r="D787" s="84">
        <v>0</v>
      </c>
      <c r="E787" s="150"/>
    </row>
    <row r="788" ht="20" customHeight="1" spans="1:5">
      <c r="A788" s="149">
        <v>2110602</v>
      </c>
      <c r="B788" s="104" t="s">
        <v>704</v>
      </c>
      <c r="C788" s="84">
        <v>16</v>
      </c>
      <c r="D788" s="84">
        <v>0</v>
      </c>
      <c r="E788" s="150"/>
    </row>
    <row r="789" ht="20" customHeight="1" spans="1:5">
      <c r="A789" s="149">
        <v>2110603</v>
      </c>
      <c r="B789" s="104" t="s">
        <v>705</v>
      </c>
      <c r="C789" s="84">
        <v>0</v>
      </c>
      <c r="D789" s="84">
        <v>0</v>
      </c>
      <c r="E789" s="150"/>
    </row>
    <row r="790" ht="20" customHeight="1" spans="1:5">
      <c r="A790" s="149">
        <v>2110604</v>
      </c>
      <c r="B790" s="104" t="s">
        <v>706</v>
      </c>
      <c r="C790" s="84">
        <v>0</v>
      </c>
      <c r="D790" s="84">
        <v>0</v>
      </c>
      <c r="E790" s="150"/>
    </row>
    <row r="791" ht="20" customHeight="1" spans="1:5">
      <c r="A791" s="149">
        <v>2110605</v>
      </c>
      <c r="B791" s="104" t="s">
        <v>707</v>
      </c>
      <c r="C791" s="84">
        <v>0</v>
      </c>
      <c r="D791" s="84">
        <v>0</v>
      </c>
      <c r="E791" s="150"/>
    </row>
    <row r="792" ht="20" customHeight="1" spans="1:5">
      <c r="A792" s="149">
        <v>2110699</v>
      </c>
      <c r="B792" s="104" t="s">
        <v>708</v>
      </c>
      <c r="C792" s="84">
        <v>0</v>
      </c>
      <c r="D792" s="84">
        <v>0</v>
      </c>
      <c r="E792" s="150"/>
    </row>
    <row r="793" ht="20" customHeight="1" spans="1:5">
      <c r="A793" s="149">
        <v>21107</v>
      </c>
      <c r="B793" s="104" t="s">
        <v>709</v>
      </c>
      <c r="C793" s="84">
        <v>0</v>
      </c>
      <c r="D793" s="84">
        <v>0</v>
      </c>
      <c r="E793" s="150"/>
    </row>
    <row r="794" ht="20" customHeight="1" spans="1:5">
      <c r="A794" s="149">
        <v>2110704</v>
      </c>
      <c r="B794" s="104" t="s">
        <v>710</v>
      </c>
      <c r="C794" s="84">
        <v>0</v>
      </c>
      <c r="D794" s="84">
        <v>0</v>
      </c>
      <c r="E794" s="150"/>
    </row>
    <row r="795" ht="20" customHeight="1" spans="1:5">
      <c r="A795" s="149">
        <v>2110799</v>
      </c>
      <c r="B795" s="104" t="s">
        <v>711</v>
      </c>
      <c r="C795" s="84">
        <v>0</v>
      </c>
      <c r="D795" s="84">
        <v>0</v>
      </c>
      <c r="E795" s="150"/>
    </row>
    <row r="796" ht="20" customHeight="1" spans="1:5">
      <c r="A796" s="149">
        <v>21108</v>
      </c>
      <c r="B796" s="104" t="s">
        <v>712</v>
      </c>
      <c r="C796" s="84">
        <v>0</v>
      </c>
      <c r="D796" s="84">
        <v>0</v>
      </c>
      <c r="E796" s="150"/>
    </row>
    <row r="797" ht="20" customHeight="1" spans="1:5">
      <c r="A797" s="149">
        <v>2110804</v>
      </c>
      <c r="B797" s="104" t="s">
        <v>713</v>
      </c>
      <c r="C797" s="84">
        <v>0</v>
      </c>
      <c r="D797" s="84">
        <v>0</v>
      </c>
      <c r="E797" s="150"/>
    </row>
    <row r="798" ht="20" customHeight="1" spans="1:5">
      <c r="A798" s="149">
        <v>2110899</v>
      </c>
      <c r="B798" s="104" t="s">
        <v>714</v>
      </c>
      <c r="C798" s="84">
        <v>0</v>
      </c>
      <c r="D798" s="84">
        <v>0</v>
      </c>
      <c r="E798" s="150"/>
    </row>
    <row r="799" ht="20" customHeight="1" spans="1:5">
      <c r="A799" s="149">
        <v>21109</v>
      </c>
      <c r="B799" s="104" t="s">
        <v>715</v>
      </c>
      <c r="C799" s="84">
        <v>0</v>
      </c>
      <c r="D799" s="84">
        <v>0</v>
      </c>
      <c r="E799" s="150"/>
    </row>
    <row r="800" ht="20" customHeight="1" spans="1:5">
      <c r="A800" s="149">
        <v>2110901</v>
      </c>
      <c r="B800" s="104" t="s">
        <v>716</v>
      </c>
      <c r="C800" s="84">
        <v>0</v>
      </c>
      <c r="D800" s="84">
        <v>0</v>
      </c>
      <c r="E800" s="150"/>
    </row>
    <row r="801" ht="20" customHeight="1" spans="1:5">
      <c r="A801" s="149">
        <v>21110</v>
      </c>
      <c r="B801" s="104" t="s">
        <v>717</v>
      </c>
      <c r="C801" s="84">
        <v>0</v>
      </c>
      <c r="D801" s="84">
        <v>0</v>
      </c>
      <c r="E801" s="150"/>
    </row>
    <row r="802" ht="20" customHeight="1" spans="1:5">
      <c r="A802" s="149">
        <v>2111001</v>
      </c>
      <c r="B802" s="104" t="s">
        <v>718</v>
      </c>
      <c r="C802" s="84">
        <v>0</v>
      </c>
      <c r="D802" s="84">
        <v>0</v>
      </c>
      <c r="E802" s="150"/>
    </row>
    <row r="803" ht="20" customHeight="1" spans="1:5">
      <c r="A803" s="149">
        <v>21111</v>
      </c>
      <c r="B803" s="104" t="s">
        <v>719</v>
      </c>
      <c r="C803" s="84">
        <v>0</v>
      </c>
      <c r="D803" s="84">
        <v>0</v>
      </c>
      <c r="E803" s="150"/>
    </row>
    <row r="804" ht="20" customHeight="1" spans="1:5">
      <c r="A804" s="149">
        <v>2111101</v>
      </c>
      <c r="B804" s="104" t="s">
        <v>720</v>
      </c>
      <c r="C804" s="84">
        <v>0</v>
      </c>
      <c r="D804" s="84">
        <v>0</v>
      </c>
      <c r="E804" s="150"/>
    </row>
    <row r="805" ht="20" customHeight="1" spans="1:5">
      <c r="A805" s="149">
        <v>2111102</v>
      </c>
      <c r="B805" s="104" t="s">
        <v>721</v>
      </c>
      <c r="C805" s="84">
        <v>0</v>
      </c>
      <c r="D805" s="84">
        <v>0</v>
      </c>
      <c r="E805" s="150"/>
    </row>
    <row r="806" ht="20" customHeight="1" spans="1:5">
      <c r="A806" s="149">
        <v>2111103</v>
      </c>
      <c r="B806" s="104" t="s">
        <v>722</v>
      </c>
      <c r="C806" s="84">
        <v>0</v>
      </c>
      <c r="D806" s="84">
        <v>0</v>
      </c>
      <c r="E806" s="150"/>
    </row>
    <row r="807" ht="20" customHeight="1" spans="1:5">
      <c r="A807" s="149">
        <v>2111104</v>
      </c>
      <c r="B807" s="104" t="s">
        <v>723</v>
      </c>
      <c r="C807" s="84">
        <v>0</v>
      </c>
      <c r="D807" s="84">
        <v>0</v>
      </c>
      <c r="E807" s="150"/>
    </row>
    <row r="808" ht="20" customHeight="1" spans="1:5">
      <c r="A808" s="149">
        <v>2111199</v>
      </c>
      <c r="B808" s="104" t="s">
        <v>724</v>
      </c>
      <c r="C808" s="84">
        <v>0</v>
      </c>
      <c r="D808" s="84">
        <v>0</v>
      </c>
      <c r="E808" s="150"/>
    </row>
    <row r="809" ht="20" customHeight="1" spans="1:5">
      <c r="A809" s="149">
        <v>21112</v>
      </c>
      <c r="B809" s="104" t="s">
        <v>725</v>
      </c>
      <c r="C809" s="84">
        <v>0</v>
      </c>
      <c r="D809" s="84">
        <v>0</v>
      </c>
      <c r="E809" s="150"/>
    </row>
    <row r="810" ht="20" customHeight="1" spans="1:5">
      <c r="A810" s="149">
        <v>2111201</v>
      </c>
      <c r="B810" s="104" t="s">
        <v>726</v>
      </c>
      <c r="C810" s="84">
        <v>0</v>
      </c>
      <c r="D810" s="84">
        <v>0</v>
      </c>
      <c r="E810" s="150"/>
    </row>
    <row r="811" ht="20" customHeight="1" spans="1:5">
      <c r="A811" s="149">
        <v>21113</v>
      </c>
      <c r="B811" s="104" t="s">
        <v>727</v>
      </c>
      <c r="C811" s="84">
        <v>0</v>
      </c>
      <c r="D811" s="84">
        <v>0</v>
      </c>
      <c r="E811" s="150"/>
    </row>
    <row r="812" ht="20" customHeight="1" spans="1:5">
      <c r="A812" s="149">
        <v>2111301</v>
      </c>
      <c r="B812" s="104" t="s">
        <v>728</v>
      </c>
      <c r="C812" s="84">
        <v>0</v>
      </c>
      <c r="D812" s="84">
        <v>0</v>
      </c>
      <c r="E812" s="150"/>
    </row>
    <row r="813" ht="20" customHeight="1" spans="1:5">
      <c r="A813" s="149">
        <v>21114</v>
      </c>
      <c r="B813" s="104" t="s">
        <v>729</v>
      </c>
      <c r="C813" s="84">
        <v>5</v>
      </c>
      <c r="D813" s="84">
        <v>0</v>
      </c>
      <c r="E813" s="150"/>
    </row>
    <row r="814" ht="20" customHeight="1" spans="1:5">
      <c r="A814" s="149">
        <v>2111401</v>
      </c>
      <c r="B814" s="104" t="s">
        <v>126</v>
      </c>
      <c r="C814" s="84">
        <v>0</v>
      </c>
      <c r="D814" s="84">
        <v>0</v>
      </c>
      <c r="E814" s="150"/>
    </row>
    <row r="815" ht="20" customHeight="1" spans="1:5">
      <c r="A815" s="149">
        <v>2111402</v>
      </c>
      <c r="B815" s="104" t="s">
        <v>127</v>
      </c>
      <c r="C815" s="84">
        <v>0</v>
      </c>
      <c r="D815" s="84">
        <v>0</v>
      </c>
      <c r="E815" s="150"/>
    </row>
    <row r="816" ht="20" customHeight="1" spans="1:5">
      <c r="A816" s="149">
        <v>2111403</v>
      </c>
      <c r="B816" s="104" t="s">
        <v>128</v>
      </c>
      <c r="C816" s="84">
        <v>0</v>
      </c>
      <c r="D816" s="84">
        <v>0</v>
      </c>
      <c r="E816" s="150"/>
    </row>
    <row r="817" ht="20" customHeight="1" spans="1:5">
      <c r="A817" s="149">
        <v>2111406</v>
      </c>
      <c r="B817" s="104" t="s">
        <v>730</v>
      </c>
      <c r="C817" s="84">
        <v>0</v>
      </c>
      <c r="D817" s="84">
        <v>0</v>
      </c>
      <c r="E817" s="150"/>
    </row>
    <row r="818" ht="20" customHeight="1" spans="1:5">
      <c r="A818" s="149">
        <v>2111407</v>
      </c>
      <c r="B818" s="104" t="s">
        <v>731</v>
      </c>
      <c r="C818" s="84">
        <v>0</v>
      </c>
      <c r="D818" s="84">
        <v>0</v>
      </c>
      <c r="E818" s="150"/>
    </row>
    <row r="819" ht="20" customHeight="1" spans="1:5">
      <c r="A819" s="149">
        <v>2111408</v>
      </c>
      <c r="B819" s="104" t="s">
        <v>732</v>
      </c>
      <c r="C819" s="84">
        <v>0</v>
      </c>
      <c r="D819" s="84">
        <v>0</v>
      </c>
      <c r="E819" s="150"/>
    </row>
    <row r="820" ht="20" customHeight="1" spans="1:5">
      <c r="A820" s="149">
        <v>2111411</v>
      </c>
      <c r="B820" s="104" t="s">
        <v>167</v>
      </c>
      <c r="C820" s="84">
        <v>0</v>
      </c>
      <c r="D820" s="84">
        <v>0</v>
      </c>
      <c r="E820" s="150"/>
    </row>
    <row r="821" ht="20" customHeight="1" spans="1:5">
      <c r="A821" s="149">
        <v>2111413</v>
      </c>
      <c r="B821" s="104" t="s">
        <v>733</v>
      </c>
      <c r="C821" s="84">
        <v>0</v>
      </c>
      <c r="D821" s="84">
        <v>0</v>
      </c>
      <c r="E821" s="150"/>
    </row>
    <row r="822" ht="20" customHeight="1" spans="1:5">
      <c r="A822" s="149">
        <v>2111450</v>
      </c>
      <c r="B822" s="104" t="s">
        <v>135</v>
      </c>
      <c r="C822" s="84">
        <v>0</v>
      </c>
      <c r="D822" s="84">
        <v>0</v>
      </c>
      <c r="E822" s="150"/>
    </row>
    <row r="823" ht="20" customHeight="1" spans="1:5">
      <c r="A823" s="149">
        <v>2111499</v>
      </c>
      <c r="B823" s="104" t="s">
        <v>734</v>
      </c>
      <c r="C823" s="84">
        <v>5</v>
      </c>
      <c r="D823" s="84">
        <v>0</v>
      </c>
      <c r="E823" s="150"/>
    </row>
    <row r="824" ht="20" customHeight="1" spans="1:5">
      <c r="A824" s="149">
        <v>21199</v>
      </c>
      <c r="B824" s="104" t="s">
        <v>735</v>
      </c>
      <c r="C824" s="84">
        <v>310</v>
      </c>
      <c r="D824" s="84">
        <v>229</v>
      </c>
      <c r="E824" s="150">
        <f>C824/D824</f>
        <v>1.35371179039301</v>
      </c>
    </row>
    <row r="825" ht="20" customHeight="1" spans="1:5">
      <c r="A825" s="149">
        <v>2119999</v>
      </c>
      <c r="B825" s="104" t="s">
        <v>736</v>
      </c>
      <c r="C825" s="84">
        <v>310</v>
      </c>
      <c r="D825" s="84">
        <v>229</v>
      </c>
      <c r="E825" s="150">
        <f>C825/D825</f>
        <v>1.35371179039301</v>
      </c>
    </row>
    <row r="826" ht="20" customHeight="1" spans="1:5">
      <c r="A826" s="149">
        <v>212</v>
      </c>
      <c r="B826" s="104" t="s">
        <v>737</v>
      </c>
      <c r="C826" s="84">
        <v>41662</v>
      </c>
      <c r="D826" s="84">
        <v>24402</v>
      </c>
      <c r="E826" s="150">
        <f>C826/D826</f>
        <v>1.7073190722072</v>
      </c>
    </row>
    <row r="827" ht="20" customHeight="1" spans="1:5">
      <c r="A827" s="149">
        <v>21201</v>
      </c>
      <c r="B827" s="104" t="s">
        <v>738</v>
      </c>
      <c r="C827" s="84">
        <v>2591</v>
      </c>
      <c r="D827" s="84">
        <v>3598</v>
      </c>
      <c r="E827" s="150">
        <f>C827/D827</f>
        <v>0.720122290161201</v>
      </c>
    </row>
    <row r="828" ht="20" customHeight="1" spans="1:5">
      <c r="A828" s="149">
        <v>2120101</v>
      </c>
      <c r="B828" s="104" t="s">
        <v>126</v>
      </c>
      <c r="C828" s="84">
        <v>1516</v>
      </c>
      <c r="D828" s="84">
        <v>1789</v>
      </c>
      <c r="E828" s="150">
        <f>C828/D828</f>
        <v>0.847400782560089</v>
      </c>
    </row>
    <row r="829" ht="20" customHeight="1" spans="1:5">
      <c r="A829" s="149">
        <v>2120102</v>
      </c>
      <c r="B829" s="104" t="s">
        <v>127</v>
      </c>
      <c r="C829" s="84">
        <v>0</v>
      </c>
      <c r="D829" s="84">
        <v>0</v>
      </c>
      <c r="E829" s="150"/>
    </row>
    <row r="830" ht="20" customHeight="1" spans="1:5">
      <c r="A830" s="149">
        <v>2120103</v>
      </c>
      <c r="B830" s="104" t="s">
        <v>128</v>
      </c>
      <c r="C830" s="84">
        <v>0</v>
      </c>
      <c r="D830" s="84">
        <v>0</v>
      </c>
      <c r="E830" s="150"/>
    </row>
    <row r="831" ht="20" customHeight="1" spans="1:5">
      <c r="A831" s="149">
        <v>2120104</v>
      </c>
      <c r="B831" s="104" t="s">
        <v>739</v>
      </c>
      <c r="C831" s="84">
        <v>361</v>
      </c>
      <c r="D831" s="84">
        <v>356</v>
      </c>
      <c r="E831" s="150">
        <f>C831/D831</f>
        <v>1.01404494382022</v>
      </c>
    </row>
    <row r="832" ht="20" customHeight="1" spans="1:5">
      <c r="A832" s="149">
        <v>2120105</v>
      </c>
      <c r="B832" s="104" t="s">
        <v>740</v>
      </c>
      <c r="C832" s="84">
        <v>0</v>
      </c>
      <c r="D832" s="84">
        <v>0</v>
      </c>
      <c r="E832" s="150"/>
    </row>
    <row r="833" ht="20" customHeight="1" spans="1:5">
      <c r="A833" s="149">
        <v>2120106</v>
      </c>
      <c r="B833" s="104" t="s">
        <v>741</v>
      </c>
      <c r="C833" s="84">
        <v>304</v>
      </c>
      <c r="D833" s="84">
        <v>0</v>
      </c>
      <c r="E833" s="150"/>
    </row>
    <row r="834" ht="20" customHeight="1" spans="1:5">
      <c r="A834" s="149">
        <v>2120107</v>
      </c>
      <c r="B834" s="104" t="s">
        <v>742</v>
      </c>
      <c r="C834" s="84">
        <v>0</v>
      </c>
      <c r="D834" s="84">
        <v>0</v>
      </c>
      <c r="E834" s="150"/>
    </row>
    <row r="835" ht="20" customHeight="1" spans="1:5">
      <c r="A835" s="149">
        <v>2120109</v>
      </c>
      <c r="B835" s="104" t="s">
        <v>743</v>
      </c>
      <c r="C835" s="84">
        <v>0</v>
      </c>
      <c r="D835" s="84">
        <v>0</v>
      </c>
      <c r="E835" s="150"/>
    </row>
    <row r="836" ht="20" customHeight="1" spans="1:5">
      <c r="A836" s="149">
        <v>2120110</v>
      </c>
      <c r="B836" s="104" t="s">
        <v>744</v>
      </c>
      <c r="C836" s="84">
        <v>0</v>
      </c>
      <c r="D836" s="84">
        <v>0</v>
      </c>
      <c r="E836" s="150"/>
    </row>
    <row r="837" ht="20" customHeight="1" spans="1:5">
      <c r="A837" s="149">
        <v>2120199</v>
      </c>
      <c r="B837" s="104" t="s">
        <v>745</v>
      </c>
      <c r="C837" s="84">
        <v>410</v>
      </c>
      <c r="D837" s="84">
        <v>1453</v>
      </c>
      <c r="E837" s="150">
        <f>C837/D837</f>
        <v>0.282174810736407</v>
      </c>
    </row>
    <row r="838" ht="20" customHeight="1" spans="1:5">
      <c r="A838" s="149">
        <v>21202</v>
      </c>
      <c r="B838" s="104" t="s">
        <v>746</v>
      </c>
      <c r="C838" s="84">
        <v>0</v>
      </c>
      <c r="D838" s="84">
        <v>21</v>
      </c>
      <c r="E838" s="150">
        <f>C838/D838</f>
        <v>0</v>
      </c>
    </row>
    <row r="839" ht="20" customHeight="1" spans="1:5">
      <c r="A839" s="149">
        <v>2120201</v>
      </c>
      <c r="B839" s="104" t="s">
        <v>747</v>
      </c>
      <c r="C839" s="84">
        <v>0</v>
      </c>
      <c r="D839" s="84">
        <v>21</v>
      </c>
      <c r="E839" s="150">
        <f>C839/D839</f>
        <v>0</v>
      </c>
    </row>
    <row r="840" ht="20" customHeight="1" spans="1:5">
      <c r="A840" s="149">
        <v>21203</v>
      </c>
      <c r="B840" s="104" t="s">
        <v>748</v>
      </c>
      <c r="C840" s="84">
        <v>15592</v>
      </c>
      <c r="D840" s="84">
        <v>7674</v>
      </c>
      <c r="E840" s="150">
        <f t="shared" ref="E840:E904" si="16">C840/D840</f>
        <v>2.03179567370341</v>
      </c>
    </row>
    <row r="841" ht="20" customHeight="1" spans="1:5">
      <c r="A841" s="149">
        <v>2120303</v>
      </c>
      <c r="B841" s="104" t="s">
        <v>749</v>
      </c>
      <c r="C841" s="84">
        <v>4124</v>
      </c>
      <c r="D841" s="84">
        <v>3065</v>
      </c>
      <c r="E841" s="150">
        <f t="shared" si="16"/>
        <v>1.34551386623165</v>
      </c>
    </row>
    <row r="842" ht="20" customHeight="1" spans="1:5">
      <c r="A842" s="149">
        <v>2120399</v>
      </c>
      <c r="B842" s="104" t="s">
        <v>750</v>
      </c>
      <c r="C842" s="84">
        <v>11468</v>
      </c>
      <c r="D842" s="84">
        <v>4609</v>
      </c>
      <c r="E842" s="150">
        <f t="shared" si="16"/>
        <v>2.4881753091777</v>
      </c>
    </row>
    <row r="843" ht="20" customHeight="1" spans="1:5">
      <c r="A843" s="149">
        <v>21205</v>
      </c>
      <c r="B843" s="104" t="s">
        <v>751</v>
      </c>
      <c r="C843" s="84">
        <v>0</v>
      </c>
      <c r="D843" s="84">
        <v>74</v>
      </c>
      <c r="E843" s="150">
        <f t="shared" si="16"/>
        <v>0</v>
      </c>
    </row>
    <row r="844" ht="20" customHeight="1" spans="1:5">
      <c r="A844" s="149">
        <v>2120501</v>
      </c>
      <c r="B844" s="104" t="s">
        <v>752</v>
      </c>
      <c r="C844" s="84">
        <v>0</v>
      </c>
      <c r="D844" s="84">
        <v>74</v>
      </c>
      <c r="E844" s="150">
        <f t="shared" si="16"/>
        <v>0</v>
      </c>
    </row>
    <row r="845" ht="20" customHeight="1" spans="1:5">
      <c r="A845" s="149">
        <v>21206</v>
      </c>
      <c r="B845" s="104" t="s">
        <v>753</v>
      </c>
      <c r="C845" s="84">
        <v>0</v>
      </c>
      <c r="D845" s="84">
        <v>0</v>
      </c>
      <c r="E845" s="150"/>
    </row>
    <row r="846" ht="20" customHeight="1" spans="1:5">
      <c r="A846" s="149">
        <v>2120601</v>
      </c>
      <c r="B846" s="104" t="s">
        <v>754</v>
      </c>
      <c r="C846" s="84">
        <v>0</v>
      </c>
      <c r="D846" s="84">
        <v>0</v>
      </c>
      <c r="E846" s="150"/>
    </row>
    <row r="847" ht="20" customHeight="1" spans="1:5">
      <c r="A847" s="149">
        <v>21299</v>
      </c>
      <c r="B847" s="104" t="s">
        <v>755</v>
      </c>
      <c r="C847" s="84">
        <v>23479</v>
      </c>
      <c r="D847" s="84">
        <v>13035</v>
      </c>
      <c r="E847" s="150">
        <f t="shared" si="16"/>
        <v>1.8012274645186</v>
      </c>
    </row>
    <row r="848" ht="20" customHeight="1" spans="1:5">
      <c r="A848" s="149">
        <v>2129999</v>
      </c>
      <c r="B848" s="104" t="s">
        <v>756</v>
      </c>
      <c r="C848" s="84">
        <v>23479</v>
      </c>
      <c r="D848" s="84">
        <v>13035</v>
      </c>
      <c r="E848" s="150">
        <f t="shared" si="16"/>
        <v>1.8012274645186</v>
      </c>
    </row>
    <row r="849" ht="20" customHeight="1" spans="1:5">
      <c r="A849" s="149">
        <v>213</v>
      </c>
      <c r="B849" s="104" t="s">
        <v>757</v>
      </c>
      <c r="C849" s="84">
        <v>80549</v>
      </c>
      <c r="D849" s="84">
        <v>80061</v>
      </c>
      <c r="E849" s="150">
        <f t="shared" si="16"/>
        <v>1.00609535229388</v>
      </c>
    </row>
    <row r="850" ht="20" customHeight="1" spans="1:5">
      <c r="A850" s="149">
        <v>21301</v>
      </c>
      <c r="B850" s="104" t="s">
        <v>758</v>
      </c>
      <c r="C850" s="84">
        <v>12540</v>
      </c>
      <c r="D850" s="84">
        <v>27885</v>
      </c>
      <c r="E850" s="150">
        <f t="shared" si="16"/>
        <v>0.449704142011834</v>
      </c>
    </row>
    <row r="851" ht="20" customHeight="1" spans="1:5">
      <c r="A851" s="149">
        <v>2130101</v>
      </c>
      <c r="B851" s="104" t="s">
        <v>126</v>
      </c>
      <c r="C851" s="84">
        <v>3570</v>
      </c>
      <c r="D851" s="84">
        <v>9688</v>
      </c>
      <c r="E851" s="150">
        <f t="shared" si="16"/>
        <v>0.36849710982659</v>
      </c>
    </row>
    <row r="852" ht="20" customHeight="1" spans="1:5">
      <c r="A852" s="149">
        <v>2130102</v>
      </c>
      <c r="B852" s="104" t="s">
        <v>127</v>
      </c>
      <c r="C852" s="84">
        <v>0</v>
      </c>
      <c r="D852" s="84">
        <v>30</v>
      </c>
      <c r="E852" s="150">
        <f t="shared" si="16"/>
        <v>0</v>
      </c>
    </row>
    <row r="853" ht="20" customHeight="1" spans="1:5">
      <c r="A853" s="149">
        <v>2130103</v>
      </c>
      <c r="B853" s="104" t="s">
        <v>128</v>
      </c>
      <c r="C853" s="84">
        <v>0</v>
      </c>
      <c r="D853" s="84">
        <v>0</v>
      </c>
      <c r="E853" s="150"/>
    </row>
    <row r="854" ht="20" customHeight="1" spans="1:5">
      <c r="A854" s="149">
        <v>2130104</v>
      </c>
      <c r="B854" s="104" t="s">
        <v>135</v>
      </c>
      <c r="C854" s="84">
        <v>0</v>
      </c>
      <c r="D854" s="84">
        <v>0</v>
      </c>
      <c r="E854" s="150"/>
    </row>
    <row r="855" ht="20" customHeight="1" spans="1:5">
      <c r="A855" s="149">
        <v>2130105</v>
      </c>
      <c r="B855" s="104" t="s">
        <v>759</v>
      </c>
      <c r="C855" s="84">
        <v>0</v>
      </c>
      <c r="D855" s="84">
        <v>0</v>
      </c>
      <c r="E855" s="150"/>
    </row>
    <row r="856" ht="20" customHeight="1" spans="1:5">
      <c r="A856" s="149">
        <v>2130106</v>
      </c>
      <c r="B856" s="104" t="s">
        <v>760</v>
      </c>
      <c r="C856" s="84">
        <v>96</v>
      </c>
      <c r="D856" s="84">
        <v>20</v>
      </c>
      <c r="E856" s="150">
        <f t="shared" si="16"/>
        <v>4.8</v>
      </c>
    </row>
    <row r="857" ht="20" customHeight="1" spans="1:5">
      <c r="A857" s="149">
        <v>2130108</v>
      </c>
      <c r="B857" s="104" t="s">
        <v>761</v>
      </c>
      <c r="C857" s="84">
        <v>178</v>
      </c>
      <c r="D857" s="84">
        <v>290</v>
      </c>
      <c r="E857" s="150">
        <f t="shared" si="16"/>
        <v>0.613793103448276</v>
      </c>
    </row>
    <row r="858" ht="20" customHeight="1" spans="1:5">
      <c r="A858" s="149">
        <v>2130109</v>
      </c>
      <c r="B858" s="104" t="s">
        <v>762</v>
      </c>
      <c r="C858" s="84">
        <v>26</v>
      </c>
      <c r="D858" s="84">
        <v>107</v>
      </c>
      <c r="E858" s="150">
        <f t="shared" si="16"/>
        <v>0.242990654205607</v>
      </c>
    </row>
    <row r="859" ht="20" customHeight="1" spans="1:5">
      <c r="A859" s="149">
        <v>2130110</v>
      </c>
      <c r="B859" s="104" t="s">
        <v>763</v>
      </c>
      <c r="C859" s="84">
        <v>0</v>
      </c>
      <c r="D859" s="84">
        <v>0</v>
      </c>
      <c r="E859" s="150"/>
    </row>
    <row r="860" ht="20" customHeight="1" spans="1:5">
      <c r="A860" s="149">
        <v>2130111</v>
      </c>
      <c r="B860" s="104" t="s">
        <v>764</v>
      </c>
      <c r="C860" s="84">
        <v>0</v>
      </c>
      <c r="D860" s="84">
        <v>0</v>
      </c>
      <c r="E860" s="150"/>
    </row>
    <row r="861" ht="20" customHeight="1" spans="1:5">
      <c r="A861" s="149">
        <v>2130112</v>
      </c>
      <c r="B861" s="104" t="s">
        <v>765</v>
      </c>
      <c r="C861" s="84">
        <v>0</v>
      </c>
      <c r="D861" s="84">
        <v>0</v>
      </c>
      <c r="E861" s="150"/>
    </row>
    <row r="862" ht="20" customHeight="1" spans="1:5">
      <c r="A862" s="149">
        <v>2130114</v>
      </c>
      <c r="B862" s="104" t="s">
        <v>766</v>
      </c>
      <c r="C862" s="84">
        <v>0</v>
      </c>
      <c r="D862" s="84">
        <v>0</v>
      </c>
      <c r="E862" s="150"/>
    </row>
    <row r="863" ht="20" customHeight="1" spans="1:5">
      <c r="A863" s="149">
        <v>2130119</v>
      </c>
      <c r="B863" s="104" t="s">
        <v>767</v>
      </c>
      <c r="C863" s="84">
        <v>11</v>
      </c>
      <c r="D863" s="84">
        <v>224</v>
      </c>
      <c r="E863" s="150">
        <f t="shared" si="16"/>
        <v>0.0491071428571429</v>
      </c>
    </row>
    <row r="864" ht="20" customHeight="1" spans="1:5">
      <c r="A864" s="149">
        <v>2130120</v>
      </c>
      <c r="B864" s="104" t="s">
        <v>768</v>
      </c>
      <c r="C864" s="84">
        <v>0</v>
      </c>
      <c r="D864" s="84">
        <v>0</v>
      </c>
      <c r="E864" s="150"/>
    </row>
    <row r="865" ht="20" customHeight="1" spans="1:5">
      <c r="A865" s="149">
        <v>2130121</v>
      </c>
      <c r="B865" s="104" t="s">
        <v>769</v>
      </c>
      <c r="C865" s="84">
        <v>293</v>
      </c>
      <c r="D865" s="84">
        <v>283</v>
      </c>
      <c r="E865" s="150">
        <f t="shared" si="16"/>
        <v>1.03533568904594</v>
      </c>
    </row>
    <row r="866" ht="20" customHeight="1" spans="1:5">
      <c r="A866" s="149">
        <v>2130122</v>
      </c>
      <c r="B866" s="104" t="s">
        <v>770</v>
      </c>
      <c r="C866" s="84">
        <v>5002</v>
      </c>
      <c r="D866" s="84">
        <v>4691</v>
      </c>
      <c r="E866" s="150">
        <f t="shared" si="16"/>
        <v>1.06629716478363</v>
      </c>
    </row>
    <row r="867" ht="20" customHeight="1" spans="1:5">
      <c r="A867" s="149">
        <v>2130124</v>
      </c>
      <c r="B867" s="104" t="s">
        <v>771</v>
      </c>
      <c r="C867" s="84">
        <v>0</v>
      </c>
      <c r="D867" s="84">
        <v>106</v>
      </c>
      <c r="E867" s="150">
        <f t="shared" si="16"/>
        <v>0</v>
      </c>
    </row>
    <row r="868" ht="20" customHeight="1" spans="1:5">
      <c r="A868" s="149">
        <v>2130125</v>
      </c>
      <c r="B868" s="104" t="s">
        <v>772</v>
      </c>
      <c r="C868" s="84">
        <v>0</v>
      </c>
      <c r="D868" s="84">
        <v>3</v>
      </c>
      <c r="E868" s="150">
        <f t="shared" si="16"/>
        <v>0</v>
      </c>
    </row>
    <row r="869" ht="20" customHeight="1" spans="1:5">
      <c r="A869" s="149">
        <v>2130126</v>
      </c>
      <c r="B869" s="104" t="s">
        <v>773</v>
      </c>
      <c r="C869" s="84">
        <v>610</v>
      </c>
      <c r="D869" s="84">
        <v>166</v>
      </c>
      <c r="E869" s="150">
        <f t="shared" si="16"/>
        <v>3.67469879518072</v>
      </c>
    </row>
    <row r="870" ht="20" customHeight="1" spans="1:5">
      <c r="A870" s="149">
        <v>2130135</v>
      </c>
      <c r="B870" s="104" t="s">
        <v>774</v>
      </c>
      <c r="C870" s="84">
        <v>51</v>
      </c>
      <c r="D870" s="84">
        <v>907</v>
      </c>
      <c r="E870" s="150">
        <f t="shared" si="16"/>
        <v>0.0562293274531422</v>
      </c>
    </row>
    <row r="871" ht="20" customHeight="1" spans="1:5">
      <c r="A871" s="149">
        <v>2130142</v>
      </c>
      <c r="B871" s="104" t="s">
        <v>775</v>
      </c>
      <c r="C871" s="84">
        <v>3</v>
      </c>
      <c r="D871" s="84">
        <v>3</v>
      </c>
      <c r="E871" s="150">
        <f t="shared" si="16"/>
        <v>1</v>
      </c>
    </row>
    <row r="872" ht="20" customHeight="1" spans="1:5">
      <c r="A872" s="149">
        <v>2130148</v>
      </c>
      <c r="B872" s="104" t="s">
        <v>776</v>
      </c>
      <c r="C872" s="84">
        <v>12</v>
      </c>
      <c r="D872" s="84">
        <v>0</v>
      </c>
      <c r="E872" s="150"/>
    </row>
    <row r="873" ht="20" customHeight="1" spans="1:5">
      <c r="A873" s="149">
        <v>2130152</v>
      </c>
      <c r="B873" s="104" t="s">
        <v>777</v>
      </c>
      <c r="C873" s="84">
        <v>0</v>
      </c>
      <c r="D873" s="84">
        <v>14</v>
      </c>
      <c r="E873" s="150"/>
    </row>
    <row r="874" ht="20" customHeight="1" spans="1:5">
      <c r="A874" s="149">
        <v>2130153</v>
      </c>
      <c r="B874" s="104" t="s">
        <v>778</v>
      </c>
      <c r="C874" s="84">
        <v>2103</v>
      </c>
      <c r="D874" s="84">
        <v>3910</v>
      </c>
      <c r="E874" s="150">
        <f t="shared" si="16"/>
        <v>0.537851662404092</v>
      </c>
    </row>
    <row r="875" ht="20" customHeight="1" spans="1:5">
      <c r="A875" s="149">
        <v>2130199</v>
      </c>
      <c r="B875" s="104" t="s">
        <v>779</v>
      </c>
      <c r="C875" s="84">
        <v>585</v>
      </c>
      <c r="D875" s="84">
        <v>7443</v>
      </c>
      <c r="E875" s="150">
        <f t="shared" si="16"/>
        <v>0.0785973397823458</v>
      </c>
    </row>
    <row r="876" ht="20" customHeight="1" spans="1:5">
      <c r="A876" s="149">
        <v>21302</v>
      </c>
      <c r="B876" s="104" t="s">
        <v>780</v>
      </c>
      <c r="C876" s="84">
        <v>6915</v>
      </c>
      <c r="D876" s="84">
        <v>7232</v>
      </c>
      <c r="E876" s="150">
        <f t="shared" si="16"/>
        <v>0.95616703539823</v>
      </c>
    </row>
    <row r="877" ht="20" customHeight="1" spans="1:5">
      <c r="A877" s="149">
        <v>2130201</v>
      </c>
      <c r="B877" s="104" t="s">
        <v>126</v>
      </c>
      <c r="C877" s="84">
        <v>2927</v>
      </c>
      <c r="D877" s="84">
        <v>3699</v>
      </c>
      <c r="E877" s="150">
        <f t="shared" si="16"/>
        <v>0.791294944579616</v>
      </c>
    </row>
    <row r="878" ht="20" customHeight="1" spans="1:5">
      <c r="A878" s="149">
        <v>2130202</v>
      </c>
      <c r="B878" s="104" t="s">
        <v>127</v>
      </c>
      <c r="C878" s="84">
        <v>0</v>
      </c>
      <c r="D878" s="84">
        <v>0</v>
      </c>
      <c r="E878" s="150"/>
    </row>
    <row r="879" ht="20" customHeight="1" spans="1:5">
      <c r="A879" s="149">
        <v>2130203</v>
      </c>
      <c r="B879" s="104" t="s">
        <v>128</v>
      </c>
      <c r="C879" s="84">
        <v>0</v>
      </c>
      <c r="D879" s="84">
        <v>0</v>
      </c>
      <c r="E879" s="150"/>
    </row>
    <row r="880" ht="20" customHeight="1" spans="1:5">
      <c r="A880" s="149">
        <v>2130204</v>
      </c>
      <c r="B880" s="104" t="s">
        <v>781</v>
      </c>
      <c r="C880" s="84">
        <v>0</v>
      </c>
      <c r="D880" s="84">
        <v>0</v>
      </c>
      <c r="E880" s="150"/>
    </row>
    <row r="881" ht="20" customHeight="1" spans="1:5">
      <c r="A881" s="149">
        <v>2130205</v>
      </c>
      <c r="B881" s="104" t="s">
        <v>782</v>
      </c>
      <c r="C881" s="84">
        <v>169</v>
      </c>
      <c r="D881" s="84">
        <v>256</v>
      </c>
      <c r="E881" s="150">
        <f t="shared" si="16"/>
        <v>0.66015625</v>
      </c>
    </row>
    <row r="882" ht="20" customHeight="1" spans="1:5">
      <c r="A882" s="149">
        <v>2130206</v>
      </c>
      <c r="B882" s="104" t="s">
        <v>783</v>
      </c>
      <c r="C882" s="84">
        <v>0</v>
      </c>
      <c r="D882" s="84">
        <v>0</v>
      </c>
      <c r="E882" s="150"/>
    </row>
    <row r="883" ht="20" customHeight="1" spans="1:5">
      <c r="A883" s="149">
        <v>2130207</v>
      </c>
      <c r="B883" s="104" t="s">
        <v>784</v>
      </c>
      <c r="C883" s="84">
        <v>0</v>
      </c>
      <c r="D883" s="84">
        <v>40</v>
      </c>
      <c r="E883" s="150">
        <f t="shared" si="16"/>
        <v>0</v>
      </c>
    </row>
    <row r="884" ht="20" customHeight="1" spans="1:5">
      <c r="A884" s="149">
        <v>2130209</v>
      </c>
      <c r="B884" s="104" t="s">
        <v>785</v>
      </c>
      <c r="C884" s="84">
        <v>3047</v>
      </c>
      <c r="D884" s="84">
        <v>2233</v>
      </c>
      <c r="E884" s="150">
        <f t="shared" si="16"/>
        <v>1.36453201970443</v>
      </c>
    </row>
    <row r="885" ht="20" customHeight="1" spans="1:5">
      <c r="A885" s="149">
        <v>2130211</v>
      </c>
      <c r="B885" s="104" t="s">
        <v>786</v>
      </c>
      <c r="C885" s="84">
        <v>46</v>
      </c>
      <c r="D885" s="84">
        <v>23</v>
      </c>
      <c r="E885" s="150">
        <f t="shared" si="16"/>
        <v>2</v>
      </c>
    </row>
    <row r="886" ht="20" customHeight="1" spans="1:5">
      <c r="A886" s="149">
        <v>2130212</v>
      </c>
      <c r="B886" s="104" t="s">
        <v>787</v>
      </c>
      <c r="C886" s="84">
        <v>42</v>
      </c>
      <c r="D886" s="84">
        <v>50</v>
      </c>
      <c r="E886" s="150">
        <f t="shared" si="16"/>
        <v>0.84</v>
      </c>
    </row>
    <row r="887" ht="20" customHeight="1" spans="1:5">
      <c r="A887" s="149">
        <v>2130213</v>
      </c>
      <c r="B887" s="104" t="s">
        <v>788</v>
      </c>
      <c r="C887" s="84">
        <v>0</v>
      </c>
      <c r="D887" s="84">
        <v>0</v>
      </c>
      <c r="E887" s="150"/>
    </row>
    <row r="888" ht="20" customHeight="1" spans="1:5">
      <c r="A888" s="149">
        <v>2130217</v>
      </c>
      <c r="B888" s="104" t="s">
        <v>789</v>
      </c>
      <c r="C888" s="84">
        <v>0</v>
      </c>
      <c r="D888" s="84">
        <v>0</v>
      </c>
      <c r="E888" s="150"/>
    </row>
    <row r="889" ht="20" customHeight="1" spans="1:5">
      <c r="A889" s="149">
        <v>2130220</v>
      </c>
      <c r="B889" s="104" t="s">
        <v>790</v>
      </c>
      <c r="C889" s="84">
        <v>0</v>
      </c>
      <c r="D889" s="84">
        <v>0</v>
      </c>
      <c r="E889" s="150"/>
    </row>
    <row r="890" ht="20" customHeight="1" spans="1:5">
      <c r="A890" s="149">
        <v>2130221</v>
      </c>
      <c r="B890" s="104" t="s">
        <v>791</v>
      </c>
      <c r="C890" s="84">
        <v>0</v>
      </c>
      <c r="D890" s="84">
        <v>0</v>
      </c>
      <c r="E890" s="150"/>
    </row>
    <row r="891" ht="20" customHeight="1" spans="1:5">
      <c r="A891" s="149">
        <v>2130223</v>
      </c>
      <c r="B891" s="104" t="s">
        <v>792</v>
      </c>
      <c r="C891" s="84">
        <v>0</v>
      </c>
      <c r="D891" s="84">
        <v>0</v>
      </c>
      <c r="E891" s="150"/>
    </row>
    <row r="892" ht="20" customHeight="1" spans="1:5">
      <c r="A892" s="149">
        <v>2130226</v>
      </c>
      <c r="B892" s="104" t="s">
        <v>793</v>
      </c>
      <c r="C892" s="84">
        <v>0</v>
      </c>
      <c r="D892" s="84">
        <v>19</v>
      </c>
      <c r="E892" s="150"/>
    </row>
    <row r="893" ht="20" customHeight="1" spans="1:5">
      <c r="A893" s="149">
        <v>2130227</v>
      </c>
      <c r="B893" s="104" t="s">
        <v>794</v>
      </c>
      <c r="C893" s="84">
        <v>0</v>
      </c>
      <c r="D893" s="84">
        <v>0</v>
      </c>
      <c r="E893" s="150"/>
    </row>
    <row r="894" ht="20" customHeight="1" spans="1:5">
      <c r="A894" s="149">
        <v>2130234</v>
      </c>
      <c r="B894" s="104" t="s">
        <v>795</v>
      </c>
      <c r="C894" s="84">
        <v>145</v>
      </c>
      <c r="D894" s="84">
        <v>72</v>
      </c>
      <c r="E894" s="150">
        <f t="shared" si="16"/>
        <v>2.01388888888889</v>
      </c>
    </row>
    <row r="895" ht="20" customHeight="1" spans="1:5">
      <c r="A895" s="149">
        <v>2130236</v>
      </c>
      <c r="B895" s="104" t="s">
        <v>796</v>
      </c>
      <c r="C895" s="84">
        <v>0</v>
      </c>
      <c r="D895" s="84">
        <v>0</v>
      </c>
      <c r="E895" s="150"/>
    </row>
    <row r="896" ht="20" customHeight="1" spans="1:5">
      <c r="A896" s="149">
        <v>2130237</v>
      </c>
      <c r="B896" s="104" t="s">
        <v>765</v>
      </c>
      <c r="C896" s="84">
        <v>0</v>
      </c>
      <c r="D896" s="84">
        <v>0</v>
      </c>
      <c r="E896" s="150"/>
    </row>
    <row r="897" ht="20" customHeight="1" spans="1:5">
      <c r="A897" s="149">
        <v>2130299</v>
      </c>
      <c r="B897" s="104" t="s">
        <v>797</v>
      </c>
      <c r="C897" s="84">
        <v>539</v>
      </c>
      <c r="D897" s="84">
        <v>840</v>
      </c>
      <c r="E897" s="150">
        <f t="shared" si="16"/>
        <v>0.641666666666667</v>
      </c>
    </row>
    <row r="898" ht="20" customHeight="1" spans="1:5">
      <c r="A898" s="149">
        <v>21303</v>
      </c>
      <c r="B898" s="104" t="s">
        <v>798</v>
      </c>
      <c r="C898" s="84">
        <v>4907</v>
      </c>
      <c r="D898" s="84">
        <v>11611</v>
      </c>
      <c r="E898" s="150">
        <f t="shared" si="16"/>
        <v>0.422616484368271</v>
      </c>
    </row>
    <row r="899" ht="20" customHeight="1" spans="1:5">
      <c r="A899" s="149">
        <v>2130301</v>
      </c>
      <c r="B899" s="104" t="s">
        <v>126</v>
      </c>
      <c r="C899" s="84">
        <v>89</v>
      </c>
      <c r="D899" s="84">
        <v>767</v>
      </c>
      <c r="E899" s="150">
        <f t="shared" si="16"/>
        <v>0.116036505867014</v>
      </c>
    </row>
    <row r="900" ht="20" customHeight="1" spans="1:5">
      <c r="A900" s="149">
        <v>2130302</v>
      </c>
      <c r="B900" s="104" t="s">
        <v>127</v>
      </c>
      <c r="C900" s="84">
        <v>0</v>
      </c>
      <c r="D900" s="84">
        <v>0</v>
      </c>
      <c r="E900" s="150"/>
    </row>
    <row r="901" ht="20" customHeight="1" spans="1:5">
      <c r="A901" s="149">
        <v>2130303</v>
      </c>
      <c r="B901" s="104" t="s">
        <v>128</v>
      </c>
      <c r="C901" s="84">
        <v>0</v>
      </c>
      <c r="D901" s="84">
        <v>0</v>
      </c>
      <c r="E901" s="150"/>
    </row>
    <row r="902" ht="20" customHeight="1" spans="1:5">
      <c r="A902" s="149">
        <v>2130304</v>
      </c>
      <c r="B902" s="104" t="s">
        <v>799</v>
      </c>
      <c r="C902" s="84">
        <v>42</v>
      </c>
      <c r="D902" s="84">
        <v>0</v>
      </c>
      <c r="E902" s="150"/>
    </row>
    <row r="903" ht="20" customHeight="1" spans="1:5">
      <c r="A903" s="149">
        <v>2130305</v>
      </c>
      <c r="B903" s="104" t="s">
        <v>800</v>
      </c>
      <c r="C903" s="84">
        <v>2348</v>
      </c>
      <c r="D903" s="84">
        <v>6276</v>
      </c>
      <c r="E903" s="150">
        <f t="shared" si="16"/>
        <v>0.374123645634162</v>
      </c>
    </row>
    <row r="904" ht="20" customHeight="1" spans="1:5">
      <c r="A904" s="149">
        <v>2130306</v>
      </c>
      <c r="B904" s="104" t="s">
        <v>801</v>
      </c>
      <c r="C904" s="84">
        <v>303</v>
      </c>
      <c r="D904" s="84">
        <v>389</v>
      </c>
      <c r="E904" s="150">
        <f t="shared" si="16"/>
        <v>0.778920308483291</v>
      </c>
    </row>
    <row r="905" ht="20" customHeight="1" spans="1:5">
      <c r="A905" s="149">
        <v>2130307</v>
      </c>
      <c r="B905" s="104" t="s">
        <v>802</v>
      </c>
      <c r="C905" s="84">
        <v>0</v>
      </c>
      <c r="D905" s="84">
        <v>0</v>
      </c>
      <c r="E905" s="150"/>
    </row>
    <row r="906" ht="20" customHeight="1" spans="1:5">
      <c r="A906" s="149">
        <v>2130308</v>
      </c>
      <c r="B906" s="104" t="s">
        <v>803</v>
      </c>
      <c r="C906" s="84">
        <v>0</v>
      </c>
      <c r="D906" s="84">
        <v>0</v>
      </c>
      <c r="E906" s="150"/>
    </row>
    <row r="907" ht="20" customHeight="1" spans="1:5">
      <c r="A907" s="149">
        <v>2130309</v>
      </c>
      <c r="B907" s="104" t="s">
        <v>804</v>
      </c>
      <c r="C907" s="84">
        <v>0</v>
      </c>
      <c r="D907" s="84">
        <v>0</v>
      </c>
      <c r="E907" s="150"/>
    </row>
    <row r="908" ht="20" customHeight="1" spans="1:5">
      <c r="A908" s="149">
        <v>2130310</v>
      </c>
      <c r="B908" s="104" t="s">
        <v>805</v>
      </c>
      <c r="C908" s="84">
        <v>213</v>
      </c>
      <c r="D908" s="84">
        <v>0</v>
      </c>
      <c r="E908" s="150"/>
    </row>
    <row r="909" ht="20" customHeight="1" spans="1:5">
      <c r="A909" s="149">
        <v>2130311</v>
      </c>
      <c r="B909" s="104" t="s">
        <v>806</v>
      </c>
      <c r="C909" s="84">
        <v>18</v>
      </c>
      <c r="D909" s="84">
        <v>60</v>
      </c>
      <c r="E909" s="150">
        <f>C909/D909</f>
        <v>0.3</v>
      </c>
    </row>
    <row r="910" ht="20" customHeight="1" spans="1:5">
      <c r="A910" s="149">
        <v>2130312</v>
      </c>
      <c r="B910" s="104" t="s">
        <v>807</v>
      </c>
      <c r="C910" s="84">
        <v>0</v>
      </c>
      <c r="D910" s="84">
        <v>0</v>
      </c>
      <c r="E910" s="150"/>
    </row>
    <row r="911" ht="20" customHeight="1" spans="1:5">
      <c r="A911" s="149">
        <v>2130313</v>
      </c>
      <c r="B911" s="104" t="s">
        <v>808</v>
      </c>
      <c r="C911" s="84">
        <v>5</v>
      </c>
      <c r="D911" s="84">
        <v>10</v>
      </c>
      <c r="E911" s="150">
        <f>C911/D911</f>
        <v>0.5</v>
      </c>
    </row>
    <row r="912" ht="20" customHeight="1" spans="1:5">
      <c r="A912" s="149">
        <v>2130314</v>
      </c>
      <c r="B912" s="104" t="s">
        <v>809</v>
      </c>
      <c r="C912" s="84">
        <v>302</v>
      </c>
      <c r="D912" s="84">
        <v>200</v>
      </c>
      <c r="E912" s="150">
        <f t="shared" ref="E912:E917" si="17">C912/D912</f>
        <v>1.51</v>
      </c>
    </row>
    <row r="913" ht="20" customHeight="1" spans="1:5">
      <c r="A913" s="149">
        <v>2130315</v>
      </c>
      <c r="B913" s="104" t="s">
        <v>810</v>
      </c>
      <c r="C913" s="84">
        <v>400</v>
      </c>
      <c r="D913" s="84">
        <v>123</v>
      </c>
      <c r="E913" s="150">
        <f t="shared" si="17"/>
        <v>3.2520325203252</v>
      </c>
    </row>
    <row r="914" ht="20" customHeight="1" spans="1:5">
      <c r="A914" s="149">
        <v>2130316</v>
      </c>
      <c r="B914" s="104" t="s">
        <v>811</v>
      </c>
      <c r="C914" s="84">
        <v>230</v>
      </c>
      <c r="D914" s="84">
        <v>735</v>
      </c>
      <c r="E914" s="150">
        <f t="shared" si="17"/>
        <v>0.312925170068027</v>
      </c>
    </row>
    <row r="915" ht="20" customHeight="1" spans="1:5">
      <c r="A915" s="149">
        <v>2130317</v>
      </c>
      <c r="B915" s="104" t="s">
        <v>812</v>
      </c>
      <c r="C915" s="84">
        <v>0</v>
      </c>
      <c r="D915" s="84">
        <v>0</v>
      </c>
      <c r="E915" s="150"/>
    </row>
    <row r="916" ht="20" customHeight="1" spans="1:5">
      <c r="A916" s="149">
        <v>2130318</v>
      </c>
      <c r="B916" s="104" t="s">
        <v>813</v>
      </c>
      <c r="C916" s="84">
        <v>0</v>
      </c>
      <c r="D916" s="84">
        <v>0</v>
      </c>
      <c r="E916" s="150"/>
    </row>
    <row r="917" ht="20" customHeight="1" spans="1:5">
      <c r="A917" s="149">
        <v>2130319</v>
      </c>
      <c r="B917" s="104" t="s">
        <v>814</v>
      </c>
      <c r="C917" s="84">
        <v>6</v>
      </c>
      <c r="D917" s="84">
        <v>27</v>
      </c>
      <c r="E917" s="150">
        <f t="shared" si="17"/>
        <v>0.222222222222222</v>
      </c>
    </row>
    <row r="918" ht="20" customHeight="1" spans="1:5">
      <c r="A918" s="149">
        <v>2130321</v>
      </c>
      <c r="B918" s="104" t="s">
        <v>815</v>
      </c>
      <c r="C918" s="84">
        <v>860</v>
      </c>
      <c r="D918" s="84">
        <v>1059</v>
      </c>
      <c r="E918" s="150">
        <f>C918/D918</f>
        <v>0.812086874409821</v>
      </c>
    </row>
    <row r="919" ht="20" customHeight="1" spans="1:5">
      <c r="A919" s="149">
        <v>2130322</v>
      </c>
      <c r="B919" s="104" t="s">
        <v>816</v>
      </c>
      <c r="C919" s="84">
        <v>0</v>
      </c>
      <c r="D919" s="84">
        <v>0</v>
      </c>
      <c r="E919" s="150"/>
    </row>
    <row r="920" ht="20" customHeight="1" spans="1:5">
      <c r="A920" s="149">
        <v>2130333</v>
      </c>
      <c r="B920" s="104" t="s">
        <v>792</v>
      </c>
      <c r="C920" s="84">
        <v>0</v>
      </c>
      <c r="D920" s="84">
        <v>0</v>
      </c>
      <c r="E920" s="150"/>
    </row>
    <row r="921" ht="20" customHeight="1" spans="1:5">
      <c r="A921" s="149">
        <v>2130334</v>
      </c>
      <c r="B921" s="104" t="s">
        <v>817</v>
      </c>
      <c r="C921" s="84">
        <v>0</v>
      </c>
      <c r="D921" s="84">
        <v>0</v>
      </c>
      <c r="E921" s="150"/>
    </row>
    <row r="922" ht="20" customHeight="1" spans="1:5">
      <c r="A922" s="149">
        <v>2130335</v>
      </c>
      <c r="B922" s="104" t="s">
        <v>818</v>
      </c>
      <c r="C922" s="84">
        <v>2</v>
      </c>
      <c r="D922" s="84">
        <v>64</v>
      </c>
      <c r="E922" s="150">
        <f>C922/D922</f>
        <v>0.03125</v>
      </c>
    </row>
    <row r="923" ht="20" customHeight="1" spans="1:5">
      <c r="A923" s="149">
        <v>2130336</v>
      </c>
      <c r="B923" s="104" t="s">
        <v>819</v>
      </c>
      <c r="C923" s="84">
        <v>0</v>
      </c>
      <c r="D923" s="84">
        <v>0</v>
      </c>
      <c r="E923" s="150"/>
    </row>
    <row r="924" ht="20" customHeight="1" spans="1:5">
      <c r="A924" s="149">
        <v>2130337</v>
      </c>
      <c r="B924" s="104" t="s">
        <v>820</v>
      </c>
      <c r="C924" s="84">
        <v>0</v>
      </c>
      <c r="D924" s="84">
        <v>0</v>
      </c>
      <c r="E924" s="150"/>
    </row>
    <row r="925" ht="20" customHeight="1" spans="1:5">
      <c r="A925" s="149">
        <v>2130399</v>
      </c>
      <c r="B925" s="104" t="s">
        <v>821</v>
      </c>
      <c r="C925" s="84">
        <v>89</v>
      </c>
      <c r="D925" s="84">
        <v>1901</v>
      </c>
      <c r="E925" s="150">
        <f>C925/D925</f>
        <v>0.0468174644923724</v>
      </c>
    </row>
    <row r="926" ht="20" customHeight="1" spans="1:5">
      <c r="A926" s="149">
        <v>21305</v>
      </c>
      <c r="B926" s="104" t="s">
        <v>822</v>
      </c>
      <c r="C926" s="84">
        <v>19795</v>
      </c>
      <c r="D926" s="84">
        <v>20370</v>
      </c>
      <c r="E926" s="150">
        <f t="shared" ref="E926:E931" si="18">C926/D926</f>
        <v>0.971772214040255</v>
      </c>
    </row>
    <row r="927" ht="20" customHeight="1" spans="1:5">
      <c r="A927" s="149">
        <v>2130501</v>
      </c>
      <c r="B927" s="104" t="s">
        <v>126</v>
      </c>
      <c r="C927" s="84">
        <v>1483</v>
      </c>
      <c r="D927" s="84">
        <v>999</v>
      </c>
      <c r="E927" s="150">
        <f t="shared" si="18"/>
        <v>1.48448448448448</v>
      </c>
    </row>
    <row r="928" ht="20" customHeight="1" spans="1:5">
      <c r="A928" s="149">
        <v>2130502</v>
      </c>
      <c r="B928" s="104" t="s">
        <v>127</v>
      </c>
      <c r="C928" s="84">
        <v>0</v>
      </c>
      <c r="D928" s="84">
        <v>0</v>
      </c>
      <c r="E928" s="150"/>
    </row>
    <row r="929" ht="20" customHeight="1" spans="1:5">
      <c r="A929" s="149">
        <v>2130503</v>
      </c>
      <c r="B929" s="104" t="s">
        <v>128</v>
      </c>
      <c r="C929" s="84">
        <v>0</v>
      </c>
      <c r="D929" s="84">
        <v>0</v>
      </c>
      <c r="E929" s="150"/>
    </row>
    <row r="930" ht="20" customHeight="1" spans="1:5">
      <c r="A930" s="149">
        <v>2130504</v>
      </c>
      <c r="B930" s="104" t="s">
        <v>823</v>
      </c>
      <c r="C930" s="84">
        <v>637</v>
      </c>
      <c r="D930" s="84">
        <v>1171</v>
      </c>
      <c r="E930" s="150">
        <f t="shared" si="18"/>
        <v>0.54397950469684</v>
      </c>
    </row>
    <row r="931" ht="20" customHeight="1" spans="1:5">
      <c r="A931" s="149">
        <v>2130505</v>
      </c>
      <c r="B931" s="104" t="s">
        <v>824</v>
      </c>
      <c r="C931" s="84">
        <v>85</v>
      </c>
      <c r="D931" s="84">
        <v>80</v>
      </c>
      <c r="E931" s="150">
        <f t="shared" si="18"/>
        <v>1.0625</v>
      </c>
    </row>
    <row r="932" ht="20" customHeight="1" spans="1:5">
      <c r="A932" s="149">
        <v>2130506</v>
      </c>
      <c r="B932" s="104" t="s">
        <v>825</v>
      </c>
      <c r="C932" s="84">
        <v>0</v>
      </c>
      <c r="D932" s="84">
        <v>0</v>
      </c>
      <c r="E932" s="150"/>
    </row>
    <row r="933" ht="20" customHeight="1" spans="1:5">
      <c r="A933" s="149">
        <v>2130507</v>
      </c>
      <c r="B933" s="104" t="s">
        <v>826</v>
      </c>
      <c r="C933" s="84">
        <v>0</v>
      </c>
      <c r="D933" s="84">
        <v>0</v>
      </c>
      <c r="E933" s="150"/>
    </row>
    <row r="934" ht="20" customHeight="1" spans="1:5">
      <c r="A934" s="149">
        <v>2130508</v>
      </c>
      <c r="B934" s="104" t="s">
        <v>827</v>
      </c>
      <c r="C934" s="84">
        <v>0</v>
      </c>
      <c r="D934" s="84">
        <v>0</v>
      </c>
      <c r="E934" s="150"/>
    </row>
    <row r="935" ht="20" customHeight="1" spans="1:5">
      <c r="A935" s="149">
        <v>2130550</v>
      </c>
      <c r="B935" s="104" t="s">
        <v>135</v>
      </c>
      <c r="C935" s="84">
        <v>0</v>
      </c>
      <c r="D935" s="84">
        <v>0</v>
      </c>
      <c r="E935" s="150"/>
    </row>
    <row r="936" ht="20" customHeight="1" spans="1:5">
      <c r="A936" s="149">
        <v>2130599</v>
      </c>
      <c r="B936" s="104" t="s">
        <v>828</v>
      </c>
      <c r="C936" s="84">
        <v>17590</v>
      </c>
      <c r="D936" s="84">
        <v>18120</v>
      </c>
      <c r="E936" s="150">
        <f>C936/D936</f>
        <v>0.97075055187638</v>
      </c>
    </row>
    <row r="937" ht="20" customHeight="1" spans="1:5">
      <c r="A937" s="149">
        <v>21307</v>
      </c>
      <c r="B937" s="104" t="s">
        <v>829</v>
      </c>
      <c r="C937" s="84">
        <v>5928</v>
      </c>
      <c r="D937" s="84">
        <v>5591</v>
      </c>
      <c r="E937" s="150">
        <f>C937/D937</f>
        <v>1.06027544267573</v>
      </c>
    </row>
    <row r="938" ht="20" customHeight="1" spans="1:5">
      <c r="A938" s="149">
        <v>2130701</v>
      </c>
      <c r="B938" s="104" t="s">
        <v>830</v>
      </c>
      <c r="C938" s="84">
        <v>803</v>
      </c>
      <c r="D938" s="84">
        <v>482</v>
      </c>
      <c r="E938" s="150">
        <f>C938/D938</f>
        <v>1.66597510373444</v>
      </c>
    </row>
    <row r="939" ht="20" customHeight="1" spans="1:5">
      <c r="A939" s="149">
        <v>2130704</v>
      </c>
      <c r="B939" s="104" t="s">
        <v>831</v>
      </c>
      <c r="C939" s="84">
        <v>0</v>
      </c>
      <c r="D939" s="84">
        <v>0</v>
      </c>
      <c r="E939" s="150"/>
    </row>
    <row r="940" ht="20" customHeight="1" spans="1:5">
      <c r="A940" s="149">
        <v>2130705</v>
      </c>
      <c r="B940" s="104" t="s">
        <v>832</v>
      </c>
      <c r="C940" s="84">
        <v>4661</v>
      </c>
      <c r="D940" s="84">
        <v>4740</v>
      </c>
      <c r="E940" s="150">
        <f t="shared" ref="E940:E945" si="19">C940/D940</f>
        <v>0.983333333333333</v>
      </c>
    </row>
    <row r="941" ht="20" customHeight="1" spans="1:5">
      <c r="A941" s="149">
        <v>2130706</v>
      </c>
      <c r="B941" s="104" t="s">
        <v>833</v>
      </c>
      <c r="C941" s="84">
        <v>203</v>
      </c>
      <c r="D941" s="84">
        <v>10</v>
      </c>
      <c r="E941" s="150">
        <f t="shared" si="19"/>
        <v>20.3</v>
      </c>
    </row>
    <row r="942" ht="20" customHeight="1" spans="1:5">
      <c r="A942" s="149">
        <v>2130707</v>
      </c>
      <c r="B942" s="104" t="s">
        <v>834</v>
      </c>
      <c r="C942" s="84">
        <v>261</v>
      </c>
      <c r="D942" s="84">
        <v>359</v>
      </c>
      <c r="E942" s="150">
        <f t="shared" si="19"/>
        <v>0.727019498607242</v>
      </c>
    </row>
    <row r="943" ht="20" customHeight="1" spans="1:5">
      <c r="A943" s="149">
        <v>2130799</v>
      </c>
      <c r="B943" s="104" t="s">
        <v>835</v>
      </c>
      <c r="C943" s="84">
        <v>0</v>
      </c>
      <c r="D943" s="84">
        <v>0</v>
      </c>
      <c r="E943" s="150"/>
    </row>
    <row r="944" ht="20" customHeight="1" spans="1:5">
      <c r="A944" s="149">
        <v>21308</v>
      </c>
      <c r="B944" s="104" t="s">
        <v>836</v>
      </c>
      <c r="C944" s="84">
        <v>2659</v>
      </c>
      <c r="D944" s="84">
        <v>3241</v>
      </c>
      <c r="E944" s="150">
        <f t="shared" si="19"/>
        <v>0.820425794507868</v>
      </c>
    </row>
    <row r="945" ht="20" customHeight="1" spans="1:5">
      <c r="A945" s="149">
        <v>2130801</v>
      </c>
      <c r="B945" s="104" t="s">
        <v>837</v>
      </c>
      <c r="C945" s="84">
        <v>68</v>
      </c>
      <c r="D945" s="84">
        <v>22</v>
      </c>
      <c r="E945" s="150">
        <f t="shared" si="19"/>
        <v>3.09090909090909</v>
      </c>
    </row>
    <row r="946" ht="20" customHeight="1" spans="1:5">
      <c r="A946" s="149">
        <v>2130803</v>
      </c>
      <c r="B946" s="104" t="s">
        <v>838</v>
      </c>
      <c r="C946" s="84">
        <v>1768</v>
      </c>
      <c r="D946" s="84">
        <v>2510</v>
      </c>
      <c r="E946" s="150">
        <f>C946/D946</f>
        <v>0.704382470119522</v>
      </c>
    </row>
    <row r="947" ht="20" customHeight="1" spans="1:5">
      <c r="A947" s="149">
        <v>2130804</v>
      </c>
      <c r="B947" s="104" t="s">
        <v>839</v>
      </c>
      <c r="C947" s="84">
        <v>804</v>
      </c>
      <c r="D947" s="84">
        <v>709</v>
      </c>
      <c r="E947" s="150">
        <f>C947/D947</f>
        <v>1.13399153737659</v>
      </c>
    </row>
    <row r="948" ht="20" customHeight="1" spans="1:5">
      <c r="A948" s="149">
        <v>2130805</v>
      </c>
      <c r="B948" s="104" t="s">
        <v>840</v>
      </c>
      <c r="C948" s="84">
        <v>0</v>
      </c>
      <c r="D948" s="84">
        <v>0</v>
      </c>
      <c r="E948" s="150"/>
    </row>
    <row r="949" ht="20" customHeight="1" spans="1:5">
      <c r="A949" s="149">
        <v>2130899</v>
      </c>
      <c r="B949" s="104" t="s">
        <v>841</v>
      </c>
      <c r="C949" s="84">
        <v>19</v>
      </c>
      <c r="D949" s="84">
        <v>0</v>
      </c>
      <c r="E949" s="150"/>
    </row>
    <row r="950" ht="20" customHeight="1" spans="1:5">
      <c r="A950" s="149">
        <v>21309</v>
      </c>
      <c r="B950" s="104" t="s">
        <v>842</v>
      </c>
      <c r="C950" s="84">
        <v>748</v>
      </c>
      <c r="D950" s="84">
        <v>853</v>
      </c>
      <c r="E950" s="150">
        <f>C950/D950</f>
        <v>0.876905041031653</v>
      </c>
    </row>
    <row r="951" ht="20" customHeight="1" spans="1:5">
      <c r="A951" s="149">
        <v>2130901</v>
      </c>
      <c r="B951" s="104" t="s">
        <v>843</v>
      </c>
      <c r="C951" s="84">
        <v>0</v>
      </c>
      <c r="D951" s="84">
        <v>0</v>
      </c>
      <c r="E951" s="150"/>
    </row>
    <row r="952" ht="20" customHeight="1" spans="1:5">
      <c r="A952" s="149">
        <v>2130999</v>
      </c>
      <c r="B952" s="104" t="s">
        <v>844</v>
      </c>
      <c r="C952" s="84">
        <v>748</v>
      </c>
      <c r="D952" s="84">
        <v>853</v>
      </c>
      <c r="E952" s="150">
        <f>C952/D952</f>
        <v>0.876905041031653</v>
      </c>
    </row>
    <row r="953" ht="20" customHeight="1" spans="1:5">
      <c r="A953" s="149">
        <v>21399</v>
      </c>
      <c r="B953" s="104" t="s">
        <v>845</v>
      </c>
      <c r="C953" s="84">
        <v>27057</v>
      </c>
      <c r="D953" s="84">
        <v>3278</v>
      </c>
      <c r="E953" s="150">
        <f>C953/D953</f>
        <v>8.25411836485662</v>
      </c>
    </row>
    <row r="954" ht="20" customHeight="1" spans="1:5">
      <c r="A954" s="149">
        <v>2139901</v>
      </c>
      <c r="B954" s="104" t="s">
        <v>846</v>
      </c>
      <c r="C954" s="84">
        <v>0</v>
      </c>
      <c r="D954" s="84">
        <v>0</v>
      </c>
      <c r="E954" s="150"/>
    </row>
    <row r="955" ht="20" customHeight="1" spans="1:5">
      <c r="A955" s="149">
        <v>2139999</v>
      </c>
      <c r="B955" s="104" t="s">
        <v>847</v>
      </c>
      <c r="C955" s="84">
        <v>27057</v>
      </c>
      <c r="D955" s="84">
        <v>3278</v>
      </c>
      <c r="E955" s="150">
        <f>C955/D955</f>
        <v>8.25411836485662</v>
      </c>
    </row>
    <row r="956" ht="20" customHeight="1" spans="1:5">
      <c r="A956" s="149">
        <v>214</v>
      </c>
      <c r="B956" s="104" t="s">
        <v>848</v>
      </c>
      <c r="C956" s="84">
        <v>14612</v>
      </c>
      <c r="D956" s="84">
        <v>9980</v>
      </c>
      <c r="E956" s="150">
        <f>C956/D956</f>
        <v>1.46412825651303</v>
      </c>
    </row>
    <row r="957" ht="20" customHeight="1" spans="1:5">
      <c r="A957" s="149">
        <v>21401</v>
      </c>
      <c r="B957" s="104" t="s">
        <v>849</v>
      </c>
      <c r="C957" s="84">
        <v>11695</v>
      </c>
      <c r="D957" s="84">
        <v>7994</v>
      </c>
      <c r="E957" s="150">
        <f>C957/D957</f>
        <v>1.46297222917188</v>
      </c>
    </row>
    <row r="958" ht="20" customHeight="1" spans="1:5">
      <c r="A958" s="149">
        <v>2140101</v>
      </c>
      <c r="B958" s="104" t="s">
        <v>126</v>
      </c>
      <c r="C958" s="84">
        <v>2201</v>
      </c>
      <c r="D958" s="84">
        <v>2608</v>
      </c>
      <c r="E958" s="150">
        <f>C958/D958</f>
        <v>0.843941717791411</v>
      </c>
    </row>
    <row r="959" ht="20" customHeight="1" spans="1:5">
      <c r="A959" s="149">
        <v>2140102</v>
      </c>
      <c r="B959" s="104" t="s">
        <v>127</v>
      </c>
      <c r="C959" s="84">
        <v>0</v>
      </c>
      <c r="D959" s="84">
        <v>0</v>
      </c>
      <c r="E959" s="150"/>
    </row>
    <row r="960" ht="20" customHeight="1" spans="1:5">
      <c r="A960" s="149">
        <v>2140103</v>
      </c>
      <c r="B960" s="104" t="s">
        <v>128</v>
      </c>
      <c r="C960" s="84">
        <v>0</v>
      </c>
      <c r="D960" s="84">
        <v>0</v>
      </c>
      <c r="E960" s="150"/>
    </row>
    <row r="961" ht="20" customHeight="1" spans="1:5">
      <c r="A961" s="149">
        <v>2140104</v>
      </c>
      <c r="B961" s="104" t="s">
        <v>850</v>
      </c>
      <c r="C961" s="84">
        <v>3087</v>
      </c>
      <c r="D961" s="84">
        <v>2882</v>
      </c>
      <c r="E961" s="150">
        <f>C961/D961</f>
        <v>1.07113115891742</v>
      </c>
    </row>
    <row r="962" ht="20" customHeight="1" spans="1:5">
      <c r="A962" s="149">
        <v>2140106</v>
      </c>
      <c r="B962" s="104" t="s">
        <v>851</v>
      </c>
      <c r="C962" s="84">
        <v>5775</v>
      </c>
      <c r="D962" s="84">
        <v>2111</v>
      </c>
      <c r="E962" s="150">
        <f>C962/D962</f>
        <v>2.73567029843676</v>
      </c>
    </row>
    <row r="963" ht="20" customHeight="1" spans="1:5">
      <c r="A963" s="149">
        <v>2140109</v>
      </c>
      <c r="B963" s="104" t="s">
        <v>852</v>
      </c>
      <c r="C963" s="84">
        <v>0</v>
      </c>
      <c r="D963" s="84">
        <v>0</v>
      </c>
      <c r="E963" s="150"/>
    </row>
    <row r="964" ht="20" customHeight="1" spans="1:5">
      <c r="A964" s="149">
        <v>2140110</v>
      </c>
      <c r="B964" s="104" t="s">
        <v>853</v>
      </c>
      <c r="C964" s="84">
        <v>31</v>
      </c>
      <c r="D964" s="84">
        <v>0</v>
      </c>
      <c r="E964" s="150"/>
    </row>
    <row r="965" ht="20" customHeight="1" spans="1:5">
      <c r="A965" s="149">
        <v>2140111</v>
      </c>
      <c r="B965" s="104" t="s">
        <v>854</v>
      </c>
      <c r="C965" s="84">
        <v>0</v>
      </c>
      <c r="D965" s="84">
        <v>0</v>
      </c>
      <c r="E965" s="150"/>
    </row>
    <row r="966" ht="20" customHeight="1" spans="1:5">
      <c r="A966" s="149">
        <v>2140112</v>
      </c>
      <c r="B966" s="104" t="s">
        <v>855</v>
      </c>
      <c r="C966" s="84">
        <v>89</v>
      </c>
      <c r="D966" s="84">
        <v>12</v>
      </c>
      <c r="E966" s="150">
        <f>C966/D966</f>
        <v>7.41666666666667</v>
      </c>
    </row>
    <row r="967" ht="20" customHeight="1" spans="1:5">
      <c r="A967" s="149">
        <v>2140114</v>
      </c>
      <c r="B967" s="104" t="s">
        <v>856</v>
      </c>
      <c r="C967" s="84">
        <v>0</v>
      </c>
      <c r="D967" s="84">
        <v>0</v>
      </c>
      <c r="E967" s="150"/>
    </row>
    <row r="968" ht="20" customHeight="1" spans="1:5">
      <c r="A968" s="149">
        <v>2140122</v>
      </c>
      <c r="B968" s="104" t="s">
        <v>857</v>
      </c>
      <c r="C968" s="84">
        <v>0</v>
      </c>
      <c r="D968" s="84">
        <v>0</v>
      </c>
      <c r="E968" s="150"/>
    </row>
    <row r="969" ht="20" customHeight="1" spans="1:5">
      <c r="A969" s="149">
        <v>2140123</v>
      </c>
      <c r="B969" s="104" t="s">
        <v>858</v>
      </c>
      <c r="C969" s="84">
        <v>0</v>
      </c>
      <c r="D969" s="84">
        <v>0</v>
      </c>
      <c r="E969" s="150"/>
    </row>
    <row r="970" ht="20" customHeight="1" spans="1:5">
      <c r="A970" s="149">
        <v>2140127</v>
      </c>
      <c r="B970" s="104" t="s">
        <v>859</v>
      </c>
      <c r="C970" s="84">
        <v>0</v>
      </c>
      <c r="D970" s="84">
        <v>0</v>
      </c>
      <c r="E970" s="150"/>
    </row>
    <row r="971" ht="20" customHeight="1" spans="1:5">
      <c r="A971" s="149">
        <v>2140128</v>
      </c>
      <c r="B971" s="104" t="s">
        <v>860</v>
      </c>
      <c r="C971" s="84">
        <v>0</v>
      </c>
      <c r="D971" s="84">
        <v>0</v>
      </c>
      <c r="E971" s="150"/>
    </row>
    <row r="972" ht="20" customHeight="1" spans="1:5">
      <c r="A972" s="149">
        <v>2140129</v>
      </c>
      <c r="B972" s="104" t="s">
        <v>861</v>
      </c>
      <c r="C972" s="84">
        <v>0</v>
      </c>
      <c r="D972" s="84">
        <v>0</v>
      </c>
      <c r="E972" s="150"/>
    </row>
    <row r="973" ht="20" customHeight="1" spans="1:5">
      <c r="A973" s="149">
        <v>2140130</v>
      </c>
      <c r="B973" s="104" t="s">
        <v>862</v>
      </c>
      <c r="C973" s="84">
        <v>0</v>
      </c>
      <c r="D973" s="84">
        <v>0</v>
      </c>
      <c r="E973" s="150"/>
    </row>
    <row r="974" ht="20" customHeight="1" spans="1:5">
      <c r="A974" s="149">
        <v>2140131</v>
      </c>
      <c r="B974" s="104" t="s">
        <v>863</v>
      </c>
      <c r="C974" s="84">
        <v>0</v>
      </c>
      <c r="D974" s="84">
        <v>0</v>
      </c>
      <c r="E974" s="150"/>
    </row>
    <row r="975" ht="20" customHeight="1" spans="1:5">
      <c r="A975" s="149">
        <v>2140133</v>
      </c>
      <c r="B975" s="104" t="s">
        <v>864</v>
      </c>
      <c r="C975" s="84">
        <v>0</v>
      </c>
      <c r="D975" s="84">
        <v>0</v>
      </c>
      <c r="E975" s="150"/>
    </row>
    <row r="976" ht="20" customHeight="1" spans="1:5">
      <c r="A976" s="149">
        <v>2140136</v>
      </c>
      <c r="B976" s="104" t="s">
        <v>865</v>
      </c>
      <c r="C976" s="84">
        <v>0</v>
      </c>
      <c r="D976" s="84">
        <v>0</v>
      </c>
      <c r="E976" s="150"/>
    </row>
    <row r="977" ht="20" customHeight="1" spans="1:5">
      <c r="A977" s="149">
        <v>2140138</v>
      </c>
      <c r="B977" s="104" t="s">
        <v>866</v>
      </c>
      <c r="C977" s="84">
        <v>0</v>
      </c>
      <c r="D977" s="84">
        <v>0</v>
      </c>
      <c r="E977" s="150"/>
    </row>
    <row r="978" ht="20" customHeight="1" spans="1:5">
      <c r="A978" s="149">
        <v>2140199</v>
      </c>
      <c r="B978" s="104" t="s">
        <v>867</v>
      </c>
      <c r="C978" s="84">
        <v>512</v>
      </c>
      <c r="D978" s="84">
        <v>381</v>
      </c>
      <c r="E978" s="150">
        <f>C978/D978</f>
        <v>1.34383202099738</v>
      </c>
    </row>
    <row r="979" ht="20" customHeight="1" spans="1:5">
      <c r="A979" s="149">
        <v>21402</v>
      </c>
      <c r="B979" s="104" t="s">
        <v>868</v>
      </c>
      <c r="C979" s="84">
        <v>0</v>
      </c>
      <c r="D979" s="84">
        <v>0</v>
      </c>
      <c r="E979" s="150"/>
    </row>
    <row r="980" ht="20" customHeight="1" spans="1:5">
      <c r="A980" s="149">
        <v>2140201</v>
      </c>
      <c r="B980" s="104" t="s">
        <v>126</v>
      </c>
      <c r="C980" s="84">
        <v>0</v>
      </c>
      <c r="D980" s="84">
        <v>0</v>
      </c>
      <c r="E980" s="150"/>
    </row>
    <row r="981" ht="20" customHeight="1" spans="1:5">
      <c r="A981" s="149">
        <v>2140202</v>
      </c>
      <c r="B981" s="104" t="s">
        <v>127</v>
      </c>
      <c r="C981" s="84">
        <v>0</v>
      </c>
      <c r="D981" s="84">
        <v>0</v>
      </c>
      <c r="E981" s="150"/>
    </row>
    <row r="982" ht="20" customHeight="1" spans="1:5">
      <c r="A982" s="149">
        <v>2140203</v>
      </c>
      <c r="B982" s="104" t="s">
        <v>128</v>
      </c>
      <c r="C982" s="84">
        <v>0</v>
      </c>
      <c r="D982" s="84">
        <v>0</v>
      </c>
      <c r="E982" s="150"/>
    </row>
    <row r="983" ht="20" customHeight="1" spans="1:5">
      <c r="A983" s="149">
        <v>2140204</v>
      </c>
      <c r="B983" s="104" t="s">
        <v>869</v>
      </c>
      <c r="C983" s="84">
        <v>0</v>
      </c>
      <c r="D983" s="84">
        <v>0</v>
      </c>
      <c r="E983" s="150"/>
    </row>
    <row r="984" ht="20" customHeight="1" spans="1:5">
      <c r="A984" s="149">
        <v>2140205</v>
      </c>
      <c r="B984" s="104" t="s">
        <v>870</v>
      </c>
      <c r="C984" s="84">
        <v>0</v>
      </c>
      <c r="D984" s="84">
        <v>0</v>
      </c>
      <c r="E984" s="150"/>
    </row>
    <row r="985" ht="20" customHeight="1" spans="1:5">
      <c r="A985" s="149">
        <v>2140206</v>
      </c>
      <c r="B985" s="104" t="s">
        <v>871</v>
      </c>
      <c r="C985" s="84">
        <v>0</v>
      </c>
      <c r="D985" s="84">
        <v>0</v>
      </c>
      <c r="E985" s="150"/>
    </row>
    <row r="986" ht="20" customHeight="1" spans="1:5">
      <c r="A986" s="149">
        <v>2140207</v>
      </c>
      <c r="B986" s="104" t="s">
        <v>872</v>
      </c>
      <c r="C986" s="84">
        <v>0</v>
      </c>
      <c r="D986" s="84">
        <v>0</v>
      </c>
      <c r="E986" s="150"/>
    </row>
    <row r="987" ht="20" customHeight="1" spans="1:5">
      <c r="A987" s="149">
        <v>2140208</v>
      </c>
      <c r="B987" s="104" t="s">
        <v>873</v>
      </c>
      <c r="C987" s="84">
        <v>0</v>
      </c>
      <c r="D987" s="84">
        <v>0</v>
      </c>
      <c r="E987" s="150"/>
    </row>
    <row r="988" ht="20" customHeight="1" spans="1:5">
      <c r="A988" s="149">
        <v>2140299</v>
      </c>
      <c r="B988" s="104" t="s">
        <v>874</v>
      </c>
      <c r="C988" s="84">
        <v>0</v>
      </c>
      <c r="D988" s="84">
        <v>0</v>
      </c>
      <c r="E988" s="150"/>
    </row>
    <row r="989" ht="20" customHeight="1" spans="1:5">
      <c r="A989" s="149">
        <v>21403</v>
      </c>
      <c r="B989" s="104" t="s">
        <v>875</v>
      </c>
      <c r="C989" s="84">
        <v>0</v>
      </c>
      <c r="D989" s="84">
        <v>0</v>
      </c>
      <c r="E989" s="150"/>
    </row>
    <row r="990" ht="20" customHeight="1" spans="1:5">
      <c r="A990" s="149">
        <v>2140301</v>
      </c>
      <c r="B990" s="104" t="s">
        <v>126</v>
      </c>
      <c r="C990" s="84">
        <v>0</v>
      </c>
      <c r="D990" s="84">
        <v>0</v>
      </c>
      <c r="E990" s="150"/>
    </row>
    <row r="991" ht="20" customHeight="1" spans="1:5">
      <c r="A991" s="149">
        <v>2140302</v>
      </c>
      <c r="B991" s="104" t="s">
        <v>127</v>
      </c>
      <c r="C991" s="84">
        <v>0</v>
      </c>
      <c r="D991" s="84">
        <v>0</v>
      </c>
      <c r="E991" s="150"/>
    </row>
    <row r="992" ht="20" customHeight="1" spans="1:5">
      <c r="A992" s="149">
        <v>2140303</v>
      </c>
      <c r="B992" s="104" t="s">
        <v>128</v>
      </c>
      <c r="C992" s="84">
        <v>0</v>
      </c>
      <c r="D992" s="84">
        <v>0</v>
      </c>
      <c r="E992" s="150"/>
    </row>
    <row r="993" ht="20" customHeight="1" spans="1:5">
      <c r="A993" s="149">
        <v>2140304</v>
      </c>
      <c r="B993" s="104" t="s">
        <v>876</v>
      </c>
      <c r="C993" s="84">
        <v>0</v>
      </c>
      <c r="D993" s="84">
        <v>0</v>
      </c>
      <c r="E993" s="150"/>
    </row>
    <row r="994" ht="20" customHeight="1" spans="1:5">
      <c r="A994" s="149">
        <v>2140305</v>
      </c>
      <c r="B994" s="104" t="s">
        <v>877</v>
      </c>
      <c r="C994" s="84">
        <v>0</v>
      </c>
      <c r="D994" s="84">
        <v>0</v>
      </c>
      <c r="E994" s="150"/>
    </row>
    <row r="995" ht="20" customHeight="1" spans="1:5">
      <c r="A995" s="149">
        <v>2140306</v>
      </c>
      <c r="B995" s="104" t="s">
        <v>878</v>
      </c>
      <c r="C995" s="84">
        <v>0</v>
      </c>
      <c r="D995" s="84">
        <v>0</v>
      </c>
      <c r="E995" s="150"/>
    </row>
    <row r="996" ht="20" customHeight="1" spans="1:5">
      <c r="A996" s="149">
        <v>2140307</v>
      </c>
      <c r="B996" s="104" t="s">
        <v>879</v>
      </c>
      <c r="C996" s="84">
        <v>0</v>
      </c>
      <c r="D996" s="84">
        <v>0</v>
      </c>
      <c r="E996" s="150"/>
    </row>
    <row r="997" ht="20" customHeight="1" spans="1:5">
      <c r="A997" s="149">
        <v>2140308</v>
      </c>
      <c r="B997" s="104" t="s">
        <v>880</v>
      </c>
      <c r="C997" s="84">
        <v>0</v>
      </c>
      <c r="D997" s="84">
        <v>0</v>
      </c>
      <c r="E997" s="150"/>
    </row>
    <row r="998" ht="20" customHeight="1" spans="1:5">
      <c r="A998" s="149">
        <v>2140399</v>
      </c>
      <c r="B998" s="104" t="s">
        <v>881</v>
      </c>
      <c r="C998" s="84">
        <v>0</v>
      </c>
      <c r="D998" s="84">
        <v>0</v>
      </c>
      <c r="E998" s="150"/>
    </row>
    <row r="999" ht="20" customHeight="1" spans="1:5">
      <c r="A999" s="149">
        <v>21405</v>
      </c>
      <c r="B999" s="104" t="s">
        <v>882</v>
      </c>
      <c r="C999" s="84">
        <v>0</v>
      </c>
      <c r="D999" s="84">
        <v>0</v>
      </c>
      <c r="E999" s="150"/>
    </row>
    <row r="1000" ht="20" customHeight="1" spans="1:5">
      <c r="A1000" s="149">
        <v>2140501</v>
      </c>
      <c r="B1000" s="104" t="s">
        <v>126</v>
      </c>
      <c r="C1000" s="84">
        <v>0</v>
      </c>
      <c r="D1000" s="84">
        <v>0</v>
      </c>
      <c r="E1000" s="150"/>
    </row>
    <row r="1001" ht="20" customHeight="1" spans="1:5">
      <c r="A1001" s="149">
        <v>2140502</v>
      </c>
      <c r="B1001" s="104" t="s">
        <v>127</v>
      </c>
      <c r="C1001" s="84">
        <v>0</v>
      </c>
      <c r="D1001" s="84">
        <v>0</v>
      </c>
      <c r="E1001" s="150"/>
    </row>
    <row r="1002" ht="20" customHeight="1" spans="1:5">
      <c r="A1002" s="149">
        <v>2140503</v>
      </c>
      <c r="B1002" s="104" t="s">
        <v>128</v>
      </c>
      <c r="C1002" s="84">
        <v>0</v>
      </c>
      <c r="D1002" s="84">
        <v>0</v>
      </c>
      <c r="E1002" s="150"/>
    </row>
    <row r="1003" ht="20" customHeight="1" spans="1:5">
      <c r="A1003" s="149">
        <v>2140504</v>
      </c>
      <c r="B1003" s="104" t="s">
        <v>873</v>
      </c>
      <c r="C1003" s="84">
        <v>0</v>
      </c>
      <c r="D1003" s="84">
        <v>0</v>
      </c>
      <c r="E1003" s="150"/>
    </row>
    <row r="1004" ht="20" customHeight="1" spans="1:5">
      <c r="A1004" s="149">
        <v>2140505</v>
      </c>
      <c r="B1004" s="104" t="s">
        <v>883</v>
      </c>
      <c r="C1004" s="84">
        <v>0</v>
      </c>
      <c r="D1004" s="84">
        <v>0</v>
      </c>
      <c r="E1004" s="150"/>
    </row>
    <row r="1005" ht="20" customHeight="1" spans="1:5">
      <c r="A1005" s="149">
        <v>2140599</v>
      </c>
      <c r="B1005" s="104" t="s">
        <v>884</v>
      </c>
      <c r="C1005" s="84">
        <v>0</v>
      </c>
      <c r="D1005" s="84">
        <v>0</v>
      </c>
      <c r="E1005" s="150"/>
    </row>
    <row r="1006" ht="20" customHeight="1" spans="1:5">
      <c r="A1006" s="149">
        <v>21406</v>
      </c>
      <c r="B1006" s="104" t="s">
        <v>885</v>
      </c>
      <c r="C1006" s="84">
        <v>2310</v>
      </c>
      <c r="D1006" s="84">
        <v>841</v>
      </c>
      <c r="E1006" s="150">
        <f t="shared" ref="E1006:E1010" si="20">C1006/D1006</f>
        <v>2.74673008323425</v>
      </c>
    </row>
    <row r="1007" ht="20" customHeight="1" spans="1:5">
      <c r="A1007" s="149">
        <v>2140601</v>
      </c>
      <c r="B1007" s="104" t="s">
        <v>886</v>
      </c>
      <c r="C1007" s="84">
        <v>72</v>
      </c>
      <c r="D1007" s="84">
        <v>577</v>
      </c>
      <c r="E1007" s="150">
        <f t="shared" si="20"/>
        <v>0.124783362218371</v>
      </c>
    </row>
    <row r="1008" ht="20" customHeight="1" spans="1:5">
      <c r="A1008" s="149">
        <v>2140602</v>
      </c>
      <c r="B1008" s="104" t="s">
        <v>887</v>
      </c>
      <c r="C1008" s="84">
        <v>1111</v>
      </c>
      <c r="D1008" s="84">
        <v>202</v>
      </c>
      <c r="E1008" s="150">
        <f t="shared" si="20"/>
        <v>5.5</v>
      </c>
    </row>
    <row r="1009" ht="20" customHeight="1" spans="1:5">
      <c r="A1009" s="149">
        <v>2140603</v>
      </c>
      <c r="B1009" s="104" t="s">
        <v>888</v>
      </c>
      <c r="C1009" s="84">
        <v>0</v>
      </c>
      <c r="D1009" s="84">
        <v>0</v>
      </c>
      <c r="E1009" s="150"/>
    </row>
    <row r="1010" ht="20" customHeight="1" spans="1:5">
      <c r="A1010" s="149">
        <v>2140699</v>
      </c>
      <c r="B1010" s="104" t="s">
        <v>889</v>
      </c>
      <c r="C1010" s="84">
        <v>1127</v>
      </c>
      <c r="D1010" s="84">
        <v>62</v>
      </c>
      <c r="E1010" s="150">
        <f t="shared" si="20"/>
        <v>18.1774193548387</v>
      </c>
    </row>
    <row r="1011" ht="20" customHeight="1" spans="1:5">
      <c r="A1011" s="149">
        <v>21499</v>
      </c>
      <c r="B1011" s="104" t="s">
        <v>890</v>
      </c>
      <c r="C1011" s="84">
        <v>607</v>
      </c>
      <c r="D1011" s="84">
        <v>1145</v>
      </c>
      <c r="E1011" s="150">
        <f>C1011/D1011</f>
        <v>0.530131004366812</v>
      </c>
    </row>
    <row r="1012" ht="20" customHeight="1" spans="1:5">
      <c r="A1012" s="149">
        <v>2149901</v>
      </c>
      <c r="B1012" s="104" t="s">
        <v>891</v>
      </c>
      <c r="C1012" s="84">
        <v>267</v>
      </c>
      <c r="D1012" s="84">
        <v>870</v>
      </c>
      <c r="E1012" s="150">
        <f>C1012/D1012</f>
        <v>0.306896551724138</v>
      </c>
    </row>
    <row r="1013" ht="20" customHeight="1" spans="1:5">
      <c r="A1013" s="149">
        <v>2149999</v>
      </c>
      <c r="B1013" s="104" t="s">
        <v>892</v>
      </c>
      <c r="C1013" s="84">
        <v>340</v>
      </c>
      <c r="D1013" s="84">
        <v>275</v>
      </c>
      <c r="E1013" s="150">
        <f>C1013/D1013</f>
        <v>1.23636363636364</v>
      </c>
    </row>
    <row r="1014" ht="20" customHeight="1" spans="1:5">
      <c r="A1014" s="149">
        <v>215</v>
      </c>
      <c r="B1014" s="104" t="s">
        <v>893</v>
      </c>
      <c r="C1014" s="84">
        <v>235</v>
      </c>
      <c r="D1014" s="84">
        <v>-266</v>
      </c>
      <c r="E1014" s="150">
        <f>C1014/D1014</f>
        <v>-0.883458646616541</v>
      </c>
    </row>
    <row r="1015" ht="20" customHeight="1" spans="1:5">
      <c r="A1015" s="149">
        <v>21501</v>
      </c>
      <c r="B1015" s="104" t="s">
        <v>894</v>
      </c>
      <c r="C1015" s="84">
        <v>0</v>
      </c>
      <c r="D1015" s="84">
        <v>4</v>
      </c>
      <c r="E1015" s="150"/>
    </row>
    <row r="1016" ht="20" customHeight="1" spans="1:5">
      <c r="A1016" s="149">
        <v>2150101</v>
      </c>
      <c r="B1016" s="104" t="s">
        <v>126</v>
      </c>
      <c r="C1016" s="84">
        <v>0</v>
      </c>
      <c r="D1016" s="84">
        <v>4</v>
      </c>
      <c r="E1016" s="150"/>
    </row>
    <row r="1017" ht="20" customHeight="1" spans="1:5">
      <c r="A1017" s="149">
        <v>2150102</v>
      </c>
      <c r="B1017" s="104" t="s">
        <v>127</v>
      </c>
      <c r="C1017" s="84">
        <v>0</v>
      </c>
      <c r="D1017" s="84">
        <v>0</v>
      </c>
      <c r="E1017" s="150"/>
    </row>
    <row r="1018" ht="20" customHeight="1" spans="1:5">
      <c r="A1018" s="149">
        <v>2150103</v>
      </c>
      <c r="B1018" s="104" t="s">
        <v>128</v>
      </c>
      <c r="C1018" s="84">
        <v>0</v>
      </c>
      <c r="D1018" s="84">
        <v>0</v>
      </c>
      <c r="E1018" s="150"/>
    </row>
    <row r="1019" ht="20" customHeight="1" spans="1:5">
      <c r="A1019" s="149">
        <v>2150104</v>
      </c>
      <c r="B1019" s="104" t="s">
        <v>895</v>
      </c>
      <c r="C1019" s="84">
        <v>0</v>
      </c>
      <c r="D1019" s="84">
        <v>0</v>
      </c>
      <c r="E1019" s="150"/>
    </row>
    <row r="1020" ht="20" customHeight="1" spans="1:5">
      <c r="A1020" s="149">
        <v>2150105</v>
      </c>
      <c r="B1020" s="104" t="s">
        <v>896</v>
      </c>
      <c r="C1020" s="84">
        <v>0</v>
      </c>
      <c r="D1020" s="84">
        <v>0</v>
      </c>
      <c r="E1020" s="150"/>
    </row>
    <row r="1021" ht="20" customHeight="1" spans="1:5">
      <c r="A1021" s="149">
        <v>2150106</v>
      </c>
      <c r="B1021" s="104" t="s">
        <v>897</v>
      </c>
      <c r="C1021" s="84">
        <v>0</v>
      </c>
      <c r="D1021" s="84">
        <v>0</v>
      </c>
      <c r="E1021" s="150"/>
    </row>
    <row r="1022" ht="20" customHeight="1" spans="1:5">
      <c r="A1022" s="149">
        <v>2150107</v>
      </c>
      <c r="B1022" s="104" t="s">
        <v>898</v>
      </c>
      <c r="C1022" s="84">
        <v>0</v>
      </c>
      <c r="D1022" s="84">
        <v>0</v>
      </c>
      <c r="E1022" s="150"/>
    </row>
    <row r="1023" ht="20" customHeight="1" spans="1:5">
      <c r="A1023" s="149">
        <v>2150108</v>
      </c>
      <c r="B1023" s="104" t="s">
        <v>899</v>
      </c>
      <c r="C1023" s="84">
        <v>0</v>
      </c>
      <c r="D1023" s="84">
        <v>0</v>
      </c>
      <c r="E1023" s="150"/>
    </row>
    <row r="1024" ht="20" customHeight="1" spans="1:5">
      <c r="A1024" s="149">
        <v>2150199</v>
      </c>
      <c r="B1024" s="104" t="s">
        <v>900</v>
      </c>
      <c r="C1024" s="84">
        <v>0</v>
      </c>
      <c r="D1024" s="84">
        <v>0</v>
      </c>
      <c r="E1024" s="150"/>
    </row>
    <row r="1025" ht="20" customHeight="1" spans="1:5">
      <c r="A1025" s="149">
        <v>21502</v>
      </c>
      <c r="B1025" s="104" t="s">
        <v>901</v>
      </c>
      <c r="C1025" s="84">
        <v>35</v>
      </c>
      <c r="D1025" s="84">
        <v>45</v>
      </c>
      <c r="E1025" s="150">
        <f>C1025/D1025</f>
        <v>0.777777777777778</v>
      </c>
    </row>
    <row r="1026" ht="20" customHeight="1" spans="1:5">
      <c r="A1026" s="149">
        <v>2150201</v>
      </c>
      <c r="B1026" s="104" t="s">
        <v>126</v>
      </c>
      <c r="C1026" s="84">
        <v>0</v>
      </c>
      <c r="D1026" s="84">
        <v>0</v>
      </c>
      <c r="E1026" s="150"/>
    </row>
    <row r="1027" ht="20" customHeight="1" spans="1:5">
      <c r="A1027" s="149">
        <v>2150202</v>
      </c>
      <c r="B1027" s="104" t="s">
        <v>127</v>
      </c>
      <c r="C1027" s="84">
        <v>0</v>
      </c>
      <c r="D1027" s="84">
        <v>0</v>
      </c>
      <c r="E1027" s="150"/>
    </row>
    <row r="1028" ht="20" customHeight="1" spans="1:5">
      <c r="A1028" s="149">
        <v>2150203</v>
      </c>
      <c r="B1028" s="104" t="s">
        <v>128</v>
      </c>
      <c r="C1028" s="84">
        <v>0</v>
      </c>
      <c r="D1028" s="84">
        <v>0</v>
      </c>
      <c r="E1028" s="150"/>
    </row>
    <row r="1029" ht="20" customHeight="1" spans="1:5">
      <c r="A1029" s="149">
        <v>2150204</v>
      </c>
      <c r="B1029" s="104" t="s">
        <v>902</v>
      </c>
      <c r="C1029" s="84">
        <v>0</v>
      </c>
      <c r="D1029" s="84">
        <v>0</v>
      </c>
      <c r="E1029" s="150"/>
    </row>
    <row r="1030" ht="20" customHeight="1" spans="1:5">
      <c r="A1030" s="149">
        <v>2150205</v>
      </c>
      <c r="B1030" s="104" t="s">
        <v>903</v>
      </c>
      <c r="C1030" s="84">
        <v>0</v>
      </c>
      <c r="D1030" s="84">
        <v>0</v>
      </c>
      <c r="E1030" s="150"/>
    </row>
    <row r="1031" ht="20" customHeight="1" spans="1:5">
      <c r="A1031" s="149">
        <v>2150206</v>
      </c>
      <c r="B1031" s="104" t="s">
        <v>904</v>
      </c>
      <c r="C1031" s="84">
        <v>0</v>
      </c>
      <c r="D1031" s="84">
        <v>0</v>
      </c>
      <c r="E1031" s="150"/>
    </row>
    <row r="1032" ht="20" customHeight="1" spans="1:5">
      <c r="A1032" s="149">
        <v>2150207</v>
      </c>
      <c r="B1032" s="104" t="s">
        <v>905</v>
      </c>
      <c r="C1032" s="84">
        <v>0</v>
      </c>
      <c r="D1032" s="84">
        <v>0</v>
      </c>
      <c r="E1032" s="150"/>
    </row>
    <row r="1033" ht="20" customHeight="1" spans="1:5">
      <c r="A1033" s="149">
        <v>2150208</v>
      </c>
      <c r="B1033" s="104" t="s">
        <v>906</v>
      </c>
      <c r="C1033" s="84">
        <v>0</v>
      </c>
      <c r="D1033" s="84">
        <v>0</v>
      </c>
      <c r="E1033" s="150"/>
    </row>
    <row r="1034" ht="20" customHeight="1" spans="1:5">
      <c r="A1034" s="149">
        <v>2150209</v>
      </c>
      <c r="B1034" s="104" t="s">
        <v>907</v>
      </c>
      <c r="C1034" s="84">
        <v>0</v>
      </c>
      <c r="D1034" s="84">
        <v>0</v>
      </c>
      <c r="E1034" s="150"/>
    </row>
    <row r="1035" ht="20" customHeight="1" spans="1:5">
      <c r="A1035" s="149">
        <v>2150210</v>
      </c>
      <c r="B1035" s="104" t="s">
        <v>908</v>
      </c>
      <c r="C1035" s="84">
        <v>0</v>
      </c>
      <c r="D1035" s="84">
        <v>0</v>
      </c>
      <c r="E1035" s="150"/>
    </row>
    <row r="1036" ht="20" customHeight="1" spans="1:5">
      <c r="A1036" s="149">
        <v>2150212</v>
      </c>
      <c r="B1036" s="104" t="s">
        <v>909</v>
      </c>
      <c r="C1036" s="84">
        <v>0</v>
      </c>
      <c r="D1036" s="84">
        <v>0</v>
      </c>
      <c r="E1036" s="150"/>
    </row>
    <row r="1037" ht="20" customHeight="1" spans="1:5">
      <c r="A1037" s="149">
        <v>2150213</v>
      </c>
      <c r="B1037" s="104" t="s">
        <v>910</v>
      </c>
      <c r="C1037" s="84">
        <v>0</v>
      </c>
      <c r="D1037" s="84">
        <v>0</v>
      </c>
      <c r="E1037" s="150"/>
    </row>
    <row r="1038" ht="20" customHeight="1" spans="1:5">
      <c r="A1038" s="149">
        <v>2150214</v>
      </c>
      <c r="B1038" s="104" t="s">
        <v>911</v>
      </c>
      <c r="C1038" s="84">
        <v>0</v>
      </c>
      <c r="D1038" s="84">
        <v>0</v>
      </c>
      <c r="E1038" s="150"/>
    </row>
    <row r="1039" ht="20" customHeight="1" spans="1:5">
      <c r="A1039" s="149">
        <v>2150215</v>
      </c>
      <c r="B1039" s="104" t="s">
        <v>912</v>
      </c>
      <c r="C1039" s="84">
        <v>0</v>
      </c>
      <c r="D1039" s="84">
        <v>0</v>
      </c>
      <c r="E1039" s="150"/>
    </row>
    <row r="1040" ht="20" customHeight="1" spans="1:5">
      <c r="A1040" s="149">
        <v>2150299</v>
      </c>
      <c r="B1040" s="104" t="s">
        <v>913</v>
      </c>
      <c r="C1040" s="84">
        <v>35</v>
      </c>
      <c r="D1040" s="84">
        <v>45</v>
      </c>
      <c r="E1040" s="150">
        <f>C1040/D1040</f>
        <v>0.777777777777778</v>
      </c>
    </row>
    <row r="1041" ht="20" customHeight="1" spans="1:5">
      <c r="A1041" s="149">
        <v>21503</v>
      </c>
      <c r="B1041" s="104" t="s">
        <v>914</v>
      </c>
      <c r="C1041" s="84">
        <v>0</v>
      </c>
      <c r="D1041" s="84">
        <v>0</v>
      </c>
      <c r="E1041" s="150"/>
    </row>
    <row r="1042" ht="20" customHeight="1" spans="1:5">
      <c r="A1042" s="149">
        <v>2150301</v>
      </c>
      <c r="B1042" s="104" t="s">
        <v>126</v>
      </c>
      <c r="C1042" s="84">
        <v>0</v>
      </c>
      <c r="D1042" s="84">
        <v>0</v>
      </c>
      <c r="E1042" s="150"/>
    </row>
    <row r="1043" ht="20" customHeight="1" spans="1:5">
      <c r="A1043" s="149">
        <v>2150302</v>
      </c>
      <c r="B1043" s="104" t="s">
        <v>127</v>
      </c>
      <c r="C1043" s="84">
        <v>0</v>
      </c>
      <c r="D1043" s="84">
        <v>0</v>
      </c>
      <c r="E1043" s="150"/>
    </row>
    <row r="1044" ht="20" customHeight="1" spans="1:5">
      <c r="A1044" s="149">
        <v>2150303</v>
      </c>
      <c r="B1044" s="104" t="s">
        <v>128</v>
      </c>
      <c r="C1044" s="84">
        <v>0</v>
      </c>
      <c r="D1044" s="84">
        <v>0</v>
      </c>
      <c r="E1044" s="150"/>
    </row>
    <row r="1045" ht="20" customHeight="1" spans="1:5">
      <c r="A1045" s="149">
        <v>2150399</v>
      </c>
      <c r="B1045" s="104" t="s">
        <v>915</v>
      </c>
      <c r="C1045" s="84">
        <v>0</v>
      </c>
      <c r="D1045" s="84">
        <v>0</v>
      </c>
      <c r="E1045" s="150"/>
    </row>
    <row r="1046" ht="20" customHeight="1" spans="1:5">
      <c r="A1046" s="149">
        <v>21505</v>
      </c>
      <c r="B1046" s="104" t="s">
        <v>916</v>
      </c>
      <c r="C1046" s="84">
        <v>162</v>
      </c>
      <c r="D1046" s="84">
        <v>53</v>
      </c>
      <c r="E1046" s="150">
        <f>C1046/D1046</f>
        <v>3.05660377358491</v>
      </c>
    </row>
    <row r="1047" ht="20" customHeight="1" spans="1:5">
      <c r="A1047" s="149">
        <v>2150501</v>
      </c>
      <c r="B1047" s="104" t="s">
        <v>126</v>
      </c>
      <c r="C1047" s="84">
        <v>162</v>
      </c>
      <c r="D1047" s="84">
        <v>25</v>
      </c>
      <c r="E1047" s="150">
        <f>C1047/D1047</f>
        <v>6.48</v>
      </c>
    </row>
    <row r="1048" ht="20" customHeight="1" spans="1:5">
      <c r="A1048" s="149">
        <v>2150502</v>
      </c>
      <c r="B1048" s="104" t="s">
        <v>127</v>
      </c>
      <c r="C1048" s="84">
        <v>0</v>
      </c>
      <c r="D1048" s="84">
        <v>0</v>
      </c>
      <c r="E1048" s="150"/>
    </row>
    <row r="1049" ht="20" customHeight="1" spans="1:5">
      <c r="A1049" s="149">
        <v>2150503</v>
      </c>
      <c r="B1049" s="104" t="s">
        <v>128</v>
      </c>
      <c r="C1049" s="84">
        <v>0</v>
      </c>
      <c r="D1049" s="84">
        <v>0</v>
      </c>
      <c r="E1049" s="150"/>
    </row>
    <row r="1050" ht="20" customHeight="1" spans="1:5">
      <c r="A1050" s="149">
        <v>2150505</v>
      </c>
      <c r="B1050" s="104" t="s">
        <v>917</v>
      </c>
      <c r="C1050" s="84">
        <v>0</v>
      </c>
      <c r="D1050" s="84">
        <v>0</v>
      </c>
      <c r="E1050" s="150"/>
    </row>
    <row r="1051" ht="20" customHeight="1" spans="1:5">
      <c r="A1051" s="149">
        <v>2150507</v>
      </c>
      <c r="B1051" s="104" t="s">
        <v>918</v>
      </c>
      <c r="C1051" s="84">
        <v>0</v>
      </c>
      <c r="D1051" s="84">
        <v>0</v>
      </c>
      <c r="E1051" s="150"/>
    </row>
    <row r="1052" ht="20" customHeight="1" spans="1:5">
      <c r="A1052" s="149">
        <v>2150508</v>
      </c>
      <c r="B1052" s="104" t="s">
        <v>919</v>
      </c>
      <c r="C1052" s="84">
        <v>0</v>
      </c>
      <c r="D1052" s="84">
        <v>0</v>
      </c>
      <c r="E1052" s="150"/>
    </row>
    <row r="1053" ht="20" customHeight="1" spans="1:5">
      <c r="A1053" s="149">
        <v>2150516</v>
      </c>
      <c r="B1053" s="104" t="s">
        <v>920</v>
      </c>
      <c r="C1053" s="84">
        <v>0</v>
      </c>
      <c r="D1053" s="84">
        <v>0</v>
      </c>
      <c r="E1053" s="150"/>
    </row>
    <row r="1054" ht="20" customHeight="1" spans="1:5">
      <c r="A1054" s="149">
        <v>2150517</v>
      </c>
      <c r="B1054" s="104" t="s">
        <v>921</v>
      </c>
      <c r="C1054" s="84">
        <v>0</v>
      </c>
      <c r="D1054" s="84">
        <v>0</v>
      </c>
      <c r="E1054" s="150"/>
    </row>
    <row r="1055" ht="20" customHeight="1" spans="1:5">
      <c r="A1055" s="149">
        <v>2150550</v>
      </c>
      <c r="B1055" s="104" t="s">
        <v>135</v>
      </c>
      <c r="C1055" s="84">
        <v>0</v>
      </c>
      <c r="D1055" s="84">
        <v>0</v>
      </c>
      <c r="E1055" s="150"/>
    </row>
    <row r="1056" ht="20" customHeight="1" spans="1:5">
      <c r="A1056" s="149">
        <v>2150599</v>
      </c>
      <c r="B1056" s="104" t="s">
        <v>922</v>
      </c>
      <c r="C1056" s="84">
        <v>0</v>
      </c>
      <c r="D1056" s="84">
        <v>28</v>
      </c>
      <c r="E1056" s="150"/>
    </row>
    <row r="1057" ht="20" customHeight="1" spans="1:5">
      <c r="A1057" s="149">
        <v>21507</v>
      </c>
      <c r="B1057" s="104" t="s">
        <v>923</v>
      </c>
      <c r="C1057" s="84">
        <v>0</v>
      </c>
      <c r="D1057" s="84">
        <v>0</v>
      </c>
      <c r="E1057" s="150"/>
    </row>
    <row r="1058" ht="20" customHeight="1" spans="1:5">
      <c r="A1058" s="149">
        <v>2150701</v>
      </c>
      <c r="B1058" s="104" t="s">
        <v>126</v>
      </c>
      <c r="C1058" s="84">
        <v>0</v>
      </c>
      <c r="D1058" s="84">
        <v>0</v>
      </c>
      <c r="E1058" s="150"/>
    </row>
    <row r="1059" ht="20" customHeight="1" spans="1:5">
      <c r="A1059" s="149">
        <v>2150702</v>
      </c>
      <c r="B1059" s="104" t="s">
        <v>127</v>
      </c>
      <c r="C1059" s="84">
        <v>0</v>
      </c>
      <c r="D1059" s="84">
        <v>0</v>
      </c>
      <c r="E1059" s="150"/>
    </row>
    <row r="1060" ht="20" customHeight="1" spans="1:5">
      <c r="A1060" s="149">
        <v>2150703</v>
      </c>
      <c r="B1060" s="104" t="s">
        <v>128</v>
      </c>
      <c r="C1060" s="84">
        <v>0</v>
      </c>
      <c r="D1060" s="84">
        <v>0</v>
      </c>
      <c r="E1060" s="150"/>
    </row>
    <row r="1061" ht="20" customHeight="1" spans="1:5">
      <c r="A1061" s="149">
        <v>2150704</v>
      </c>
      <c r="B1061" s="104" t="s">
        <v>924</v>
      </c>
      <c r="C1061" s="84">
        <v>0</v>
      </c>
      <c r="D1061" s="84">
        <v>0</v>
      </c>
      <c r="E1061" s="150"/>
    </row>
    <row r="1062" ht="20" customHeight="1" spans="1:5">
      <c r="A1062" s="149">
        <v>2150705</v>
      </c>
      <c r="B1062" s="104" t="s">
        <v>925</v>
      </c>
      <c r="C1062" s="84">
        <v>0</v>
      </c>
      <c r="D1062" s="84">
        <v>0</v>
      </c>
      <c r="E1062" s="150"/>
    </row>
    <row r="1063" ht="20" customHeight="1" spans="1:5">
      <c r="A1063" s="149">
        <v>2150799</v>
      </c>
      <c r="B1063" s="104" t="s">
        <v>926</v>
      </c>
      <c r="C1063" s="84">
        <v>0</v>
      </c>
      <c r="D1063" s="84">
        <v>0</v>
      </c>
      <c r="E1063" s="150"/>
    </row>
    <row r="1064" ht="20" customHeight="1" spans="1:5">
      <c r="A1064" s="149">
        <v>21508</v>
      </c>
      <c r="B1064" s="104" t="s">
        <v>927</v>
      </c>
      <c r="C1064" s="84">
        <v>0</v>
      </c>
      <c r="D1064" s="84">
        <v>-520</v>
      </c>
      <c r="E1064" s="150">
        <f>C1064/D1064</f>
        <v>0</v>
      </c>
    </row>
    <row r="1065" ht="20" customHeight="1" spans="1:5">
      <c r="A1065" s="149">
        <v>2150801</v>
      </c>
      <c r="B1065" s="104" t="s">
        <v>126</v>
      </c>
      <c r="C1065" s="84">
        <v>0</v>
      </c>
      <c r="D1065" s="84">
        <v>10</v>
      </c>
      <c r="E1065" s="150">
        <f>C1065/D1065</f>
        <v>0</v>
      </c>
    </row>
    <row r="1066" ht="20" customHeight="1" spans="1:5">
      <c r="A1066" s="149">
        <v>2150802</v>
      </c>
      <c r="B1066" s="104" t="s">
        <v>127</v>
      </c>
      <c r="C1066" s="84">
        <v>0</v>
      </c>
      <c r="D1066" s="84">
        <v>0</v>
      </c>
      <c r="E1066" s="150"/>
    </row>
    <row r="1067" ht="20" customHeight="1" spans="1:5">
      <c r="A1067" s="149">
        <v>2150803</v>
      </c>
      <c r="B1067" s="104" t="s">
        <v>128</v>
      </c>
      <c r="C1067" s="84">
        <v>0</v>
      </c>
      <c r="D1067" s="84">
        <v>0</v>
      </c>
      <c r="E1067" s="150"/>
    </row>
    <row r="1068" ht="20" customHeight="1" spans="1:5">
      <c r="A1068" s="149">
        <v>2150804</v>
      </c>
      <c r="B1068" s="104" t="s">
        <v>928</v>
      </c>
      <c r="C1068" s="84">
        <v>0</v>
      </c>
      <c r="D1068" s="84">
        <v>0</v>
      </c>
      <c r="E1068" s="150"/>
    </row>
    <row r="1069" ht="20" customHeight="1" spans="1:5">
      <c r="A1069" s="149">
        <v>2150805</v>
      </c>
      <c r="B1069" s="104" t="s">
        <v>929</v>
      </c>
      <c r="C1069" s="84">
        <v>0</v>
      </c>
      <c r="D1069" s="84">
        <v>-532</v>
      </c>
      <c r="E1069" s="150">
        <f>C1069/D1069</f>
        <v>0</v>
      </c>
    </row>
    <row r="1070" ht="20" customHeight="1" spans="1:5">
      <c r="A1070" s="149">
        <v>2150806</v>
      </c>
      <c r="B1070" s="104" t="s">
        <v>930</v>
      </c>
      <c r="C1070" s="84">
        <v>0</v>
      </c>
      <c r="D1070" s="84">
        <v>0</v>
      </c>
      <c r="E1070" s="150"/>
    </row>
    <row r="1071" ht="20" customHeight="1" spans="1:5">
      <c r="A1071" s="149">
        <v>2150899</v>
      </c>
      <c r="B1071" s="104" t="s">
        <v>931</v>
      </c>
      <c r="C1071" s="84">
        <v>0</v>
      </c>
      <c r="D1071" s="84">
        <v>2</v>
      </c>
      <c r="E1071" s="150">
        <f>C1071/D1071</f>
        <v>0</v>
      </c>
    </row>
    <row r="1072" ht="20" customHeight="1" spans="1:5">
      <c r="A1072" s="149">
        <v>21599</v>
      </c>
      <c r="B1072" s="104" t="s">
        <v>932</v>
      </c>
      <c r="C1072" s="84">
        <v>38</v>
      </c>
      <c r="D1072" s="84">
        <v>152</v>
      </c>
      <c r="E1072" s="150">
        <f>C1072/D1072</f>
        <v>0.25</v>
      </c>
    </row>
    <row r="1073" ht="20" customHeight="1" spans="1:5">
      <c r="A1073" s="149">
        <v>2159901</v>
      </c>
      <c r="B1073" s="104" t="s">
        <v>933</v>
      </c>
      <c r="C1073" s="84">
        <v>0</v>
      </c>
      <c r="D1073" s="84">
        <v>0</v>
      </c>
      <c r="E1073" s="150"/>
    </row>
    <row r="1074" ht="20" customHeight="1" spans="1:5">
      <c r="A1074" s="149">
        <v>2159904</v>
      </c>
      <c r="B1074" s="104" t="s">
        <v>934</v>
      </c>
      <c r="C1074" s="84">
        <v>0</v>
      </c>
      <c r="D1074" s="84">
        <v>0</v>
      </c>
      <c r="E1074" s="150"/>
    </row>
    <row r="1075" ht="20" customHeight="1" spans="1:5">
      <c r="A1075" s="149">
        <v>2159905</v>
      </c>
      <c r="B1075" s="104" t="s">
        <v>935</v>
      </c>
      <c r="C1075" s="84">
        <v>0</v>
      </c>
      <c r="D1075" s="84">
        <v>0</v>
      </c>
      <c r="E1075" s="150"/>
    </row>
    <row r="1076" ht="20" customHeight="1" spans="1:5">
      <c r="A1076" s="149">
        <v>2159906</v>
      </c>
      <c r="B1076" s="104" t="s">
        <v>936</v>
      </c>
      <c r="C1076" s="84">
        <v>0</v>
      </c>
      <c r="D1076" s="84">
        <v>0</v>
      </c>
      <c r="E1076" s="150"/>
    </row>
    <row r="1077" ht="20" customHeight="1" spans="1:5">
      <c r="A1077" s="149">
        <v>2159999</v>
      </c>
      <c r="B1077" s="104" t="s">
        <v>937</v>
      </c>
      <c r="C1077" s="84">
        <v>38</v>
      </c>
      <c r="D1077" s="84">
        <v>152</v>
      </c>
      <c r="E1077" s="150">
        <f>C1077/D1077</f>
        <v>0.25</v>
      </c>
    </row>
    <row r="1078" ht="20" customHeight="1" spans="1:5">
      <c r="A1078" s="149">
        <v>216</v>
      </c>
      <c r="B1078" s="104" t="s">
        <v>938</v>
      </c>
      <c r="C1078" s="84">
        <v>977</v>
      </c>
      <c r="D1078" s="84">
        <v>3035</v>
      </c>
      <c r="E1078" s="150">
        <f>C1078/D1078</f>
        <v>0.321911037891269</v>
      </c>
    </row>
    <row r="1079" ht="20" customHeight="1" spans="1:5">
      <c r="A1079" s="149">
        <v>21602</v>
      </c>
      <c r="B1079" s="104" t="s">
        <v>939</v>
      </c>
      <c r="C1079" s="84">
        <v>946</v>
      </c>
      <c r="D1079" s="84">
        <v>2134</v>
      </c>
      <c r="E1079" s="150">
        <f>C1079/D1079</f>
        <v>0.443298969072165</v>
      </c>
    </row>
    <row r="1080" ht="20" customHeight="1" spans="1:5">
      <c r="A1080" s="149">
        <v>2160201</v>
      </c>
      <c r="B1080" s="104" t="s">
        <v>126</v>
      </c>
      <c r="C1080" s="84">
        <v>244</v>
      </c>
      <c r="D1080" s="84">
        <v>458</v>
      </c>
      <c r="E1080" s="150">
        <f>C1080/D1080</f>
        <v>0.532751091703057</v>
      </c>
    </row>
    <row r="1081" ht="20" customHeight="1" spans="1:5">
      <c r="A1081" s="149">
        <v>2160202</v>
      </c>
      <c r="B1081" s="104" t="s">
        <v>127</v>
      </c>
      <c r="C1081" s="84">
        <v>0</v>
      </c>
      <c r="D1081" s="84">
        <v>0</v>
      </c>
      <c r="E1081" s="150"/>
    </row>
    <row r="1082" ht="20" customHeight="1" spans="1:5">
      <c r="A1082" s="149">
        <v>2160203</v>
      </c>
      <c r="B1082" s="104" t="s">
        <v>128</v>
      </c>
      <c r="C1082" s="84">
        <v>0</v>
      </c>
      <c r="D1082" s="84">
        <v>0</v>
      </c>
      <c r="E1082" s="150"/>
    </row>
    <row r="1083" ht="20" customHeight="1" spans="1:5">
      <c r="A1083" s="149">
        <v>2160216</v>
      </c>
      <c r="B1083" s="104" t="s">
        <v>940</v>
      </c>
      <c r="C1083" s="84">
        <v>0</v>
      </c>
      <c r="D1083" s="84">
        <v>0</v>
      </c>
      <c r="E1083" s="150"/>
    </row>
    <row r="1084" ht="20" customHeight="1" spans="1:5">
      <c r="A1084" s="149">
        <v>2160217</v>
      </c>
      <c r="B1084" s="104" t="s">
        <v>941</v>
      </c>
      <c r="C1084" s="84">
        <v>0</v>
      </c>
      <c r="D1084" s="84">
        <v>0</v>
      </c>
      <c r="E1084" s="150"/>
    </row>
    <row r="1085" ht="20" customHeight="1" spans="1:5">
      <c r="A1085" s="149">
        <v>2160218</v>
      </c>
      <c r="B1085" s="104" t="s">
        <v>942</v>
      </c>
      <c r="C1085" s="84">
        <v>0</v>
      </c>
      <c r="D1085" s="84">
        <v>0</v>
      </c>
      <c r="E1085" s="150"/>
    </row>
    <row r="1086" ht="20" customHeight="1" spans="1:5">
      <c r="A1086" s="149">
        <v>2160219</v>
      </c>
      <c r="B1086" s="104" t="s">
        <v>943</v>
      </c>
      <c r="C1086" s="84">
        <v>84</v>
      </c>
      <c r="D1086" s="84">
        <v>170</v>
      </c>
      <c r="E1086" s="150">
        <f>C1086/D1086</f>
        <v>0.494117647058824</v>
      </c>
    </row>
    <row r="1087" ht="20" customHeight="1" spans="1:5">
      <c r="A1087" s="149">
        <v>2160250</v>
      </c>
      <c r="B1087" s="104" t="s">
        <v>135</v>
      </c>
      <c r="C1087" s="84">
        <v>0</v>
      </c>
      <c r="D1087" s="84">
        <v>0</v>
      </c>
      <c r="E1087" s="150"/>
    </row>
    <row r="1088" ht="20" customHeight="1" spans="1:5">
      <c r="A1088" s="149">
        <v>2160299</v>
      </c>
      <c r="B1088" s="104" t="s">
        <v>944</v>
      </c>
      <c r="C1088" s="84">
        <v>618</v>
      </c>
      <c r="D1088" s="84">
        <v>1506</v>
      </c>
      <c r="E1088" s="150">
        <f>C1088/D1088</f>
        <v>0.410358565737052</v>
      </c>
    </row>
    <row r="1089" ht="20" customHeight="1" spans="1:5">
      <c r="A1089" s="149">
        <v>21606</v>
      </c>
      <c r="B1089" s="104" t="s">
        <v>945</v>
      </c>
      <c r="C1089" s="84">
        <v>24</v>
      </c>
      <c r="D1089" s="84">
        <v>24</v>
      </c>
      <c r="E1089" s="150">
        <f>C1089/D1089</f>
        <v>1</v>
      </c>
    </row>
    <row r="1090" ht="20" customHeight="1" spans="1:5">
      <c r="A1090" s="149">
        <v>2160601</v>
      </c>
      <c r="B1090" s="104" t="s">
        <v>126</v>
      </c>
      <c r="C1090" s="84">
        <v>0</v>
      </c>
      <c r="D1090" s="84">
        <v>0</v>
      </c>
      <c r="E1090" s="150"/>
    </row>
    <row r="1091" ht="20" customHeight="1" spans="1:5">
      <c r="A1091" s="149">
        <v>2160602</v>
      </c>
      <c r="B1091" s="104" t="s">
        <v>127</v>
      </c>
      <c r="C1091" s="84">
        <v>0</v>
      </c>
      <c r="D1091" s="84">
        <v>0</v>
      </c>
      <c r="E1091" s="150"/>
    </row>
    <row r="1092" ht="20" customHeight="1" spans="1:5">
      <c r="A1092" s="149">
        <v>2160603</v>
      </c>
      <c r="B1092" s="104" t="s">
        <v>128</v>
      </c>
      <c r="C1092" s="84">
        <v>0</v>
      </c>
      <c r="D1092" s="84">
        <v>0</v>
      </c>
      <c r="E1092" s="150"/>
    </row>
    <row r="1093" ht="20" customHeight="1" spans="1:5">
      <c r="A1093" s="149">
        <v>2160607</v>
      </c>
      <c r="B1093" s="104" t="s">
        <v>946</v>
      </c>
      <c r="C1093" s="84">
        <v>0</v>
      </c>
      <c r="D1093" s="84">
        <v>0</v>
      </c>
      <c r="E1093" s="150"/>
    </row>
    <row r="1094" ht="20" customHeight="1" spans="1:5">
      <c r="A1094" s="149">
        <v>2160699</v>
      </c>
      <c r="B1094" s="104" t="s">
        <v>947</v>
      </c>
      <c r="C1094" s="84">
        <v>24</v>
      </c>
      <c r="D1094" s="84">
        <v>24</v>
      </c>
      <c r="E1094" s="150">
        <f>C1094/D1094</f>
        <v>1</v>
      </c>
    </row>
    <row r="1095" ht="20" customHeight="1" spans="1:5">
      <c r="A1095" s="149">
        <v>21699</v>
      </c>
      <c r="B1095" s="104" t="s">
        <v>948</v>
      </c>
      <c r="C1095" s="84">
        <v>7</v>
      </c>
      <c r="D1095" s="84">
        <v>877</v>
      </c>
      <c r="E1095" s="150">
        <f>C1095/D1095</f>
        <v>0.00798175598631699</v>
      </c>
    </row>
    <row r="1096" ht="20" customHeight="1" spans="1:5">
      <c r="A1096" s="149">
        <v>2169901</v>
      </c>
      <c r="B1096" s="104" t="s">
        <v>949</v>
      </c>
      <c r="C1096" s="84">
        <v>0</v>
      </c>
      <c r="D1096" s="84">
        <v>0</v>
      </c>
      <c r="E1096" s="150"/>
    </row>
    <row r="1097" ht="20" customHeight="1" spans="1:5">
      <c r="A1097" s="149">
        <v>2169999</v>
      </c>
      <c r="B1097" s="104" t="s">
        <v>950</v>
      </c>
      <c r="C1097" s="84">
        <v>7</v>
      </c>
      <c r="D1097" s="84">
        <v>877</v>
      </c>
      <c r="E1097" s="150">
        <f>C1097/D1097</f>
        <v>0.00798175598631699</v>
      </c>
    </row>
    <row r="1098" ht="20" customHeight="1" spans="1:5">
      <c r="A1098" s="149">
        <v>217</v>
      </c>
      <c r="B1098" s="104" t="s">
        <v>951</v>
      </c>
      <c r="C1098" s="84">
        <v>31</v>
      </c>
      <c r="D1098" s="84">
        <v>73</v>
      </c>
      <c r="E1098" s="150">
        <f>C1098/D1098</f>
        <v>0.424657534246575</v>
      </c>
    </row>
    <row r="1099" ht="20" customHeight="1" spans="1:5">
      <c r="A1099" s="149">
        <v>21701</v>
      </c>
      <c r="B1099" s="104" t="s">
        <v>952</v>
      </c>
      <c r="C1099" s="84">
        <v>0</v>
      </c>
      <c r="D1099" s="84">
        <v>0</v>
      </c>
      <c r="E1099" s="150"/>
    </row>
    <row r="1100" ht="20" customHeight="1" spans="1:5">
      <c r="A1100" s="149">
        <v>2170101</v>
      </c>
      <c r="B1100" s="104" t="s">
        <v>126</v>
      </c>
      <c r="C1100" s="84">
        <v>0</v>
      </c>
      <c r="D1100" s="84">
        <v>0</v>
      </c>
      <c r="E1100" s="150"/>
    </row>
    <row r="1101" ht="20" customHeight="1" spans="1:5">
      <c r="A1101" s="149">
        <v>2170102</v>
      </c>
      <c r="B1101" s="104" t="s">
        <v>127</v>
      </c>
      <c r="C1101" s="84">
        <v>0</v>
      </c>
      <c r="D1101" s="84">
        <v>0</v>
      </c>
      <c r="E1101" s="150"/>
    </row>
    <row r="1102" ht="20" customHeight="1" spans="1:5">
      <c r="A1102" s="149">
        <v>2170103</v>
      </c>
      <c r="B1102" s="104" t="s">
        <v>128</v>
      </c>
      <c r="C1102" s="84">
        <v>0</v>
      </c>
      <c r="D1102" s="84">
        <v>0</v>
      </c>
      <c r="E1102" s="150"/>
    </row>
    <row r="1103" ht="20" customHeight="1" spans="1:5">
      <c r="A1103" s="149">
        <v>2170104</v>
      </c>
      <c r="B1103" s="104" t="s">
        <v>953</v>
      </c>
      <c r="C1103" s="84">
        <v>0</v>
      </c>
      <c r="D1103" s="84">
        <v>0</v>
      </c>
      <c r="E1103" s="150"/>
    </row>
    <row r="1104" ht="20" customHeight="1" spans="1:5">
      <c r="A1104" s="149">
        <v>2170150</v>
      </c>
      <c r="B1104" s="104" t="s">
        <v>135</v>
      </c>
      <c r="C1104" s="84">
        <v>0</v>
      </c>
      <c r="D1104" s="84">
        <v>0</v>
      </c>
      <c r="E1104" s="150"/>
    </row>
    <row r="1105" ht="20" customHeight="1" spans="1:5">
      <c r="A1105" s="149">
        <v>2170199</v>
      </c>
      <c r="B1105" s="104" t="s">
        <v>954</v>
      </c>
      <c r="C1105" s="84">
        <v>0</v>
      </c>
      <c r="D1105" s="84">
        <v>0</v>
      </c>
      <c r="E1105" s="150"/>
    </row>
    <row r="1106" ht="20" customHeight="1" spans="1:5">
      <c r="A1106" s="149">
        <v>21702</v>
      </c>
      <c r="B1106" s="104" t="s">
        <v>955</v>
      </c>
      <c r="C1106" s="84">
        <v>0</v>
      </c>
      <c r="D1106" s="84">
        <v>0</v>
      </c>
      <c r="E1106" s="150"/>
    </row>
    <row r="1107" ht="20" customHeight="1" spans="1:5">
      <c r="A1107" s="149">
        <v>2170201</v>
      </c>
      <c r="B1107" s="104" t="s">
        <v>956</v>
      </c>
      <c r="C1107" s="84">
        <v>0</v>
      </c>
      <c r="D1107" s="84">
        <v>0</v>
      </c>
      <c r="E1107" s="150"/>
    </row>
    <row r="1108" ht="20" customHeight="1" spans="1:5">
      <c r="A1108" s="149">
        <v>2170202</v>
      </c>
      <c r="B1108" s="104" t="s">
        <v>957</v>
      </c>
      <c r="C1108" s="84">
        <v>0</v>
      </c>
      <c r="D1108" s="84">
        <v>0</v>
      </c>
      <c r="E1108" s="150"/>
    </row>
    <row r="1109" ht="20" customHeight="1" spans="1:5">
      <c r="A1109" s="149">
        <v>2170203</v>
      </c>
      <c r="B1109" s="104" t="s">
        <v>958</v>
      </c>
      <c r="C1109" s="84">
        <v>0</v>
      </c>
      <c r="D1109" s="84">
        <v>0</v>
      </c>
      <c r="E1109" s="150"/>
    </row>
    <row r="1110" ht="20" customHeight="1" spans="1:5">
      <c r="A1110" s="149">
        <v>2170204</v>
      </c>
      <c r="B1110" s="104" t="s">
        <v>959</v>
      </c>
      <c r="C1110" s="84">
        <v>0</v>
      </c>
      <c r="D1110" s="84">
        <v>0</v>
      </c>
      <c r="E1110" s="150"/>
    </row>
    <row r="1111" ht="20" customHeight="1" spans="1:5">
      <c r="A1111" s="149">
        <v>2170205</v>
      </c>
      <c r="B1111" s="104" t="s">
        <v>960</v>
      </c>
      <c r="C1111" s="84">
        <v>0</v>
      </c>
      <c r="D1111" s="84">
        <v>0</v>
      </c>
      <c r="E1111" s="150"/>
    </row>
    <row r="1112" ht="20" customHeight="1" spans="1:5">
      <c r="A1112" s="149">
        <v>2170206</v>
      </c>
      <c r="B1112" s="104" t="s">
        <v>961</v>
      </c>
      <c r="C1112" s="84">
        <v>0</v>
      </c>
      <c r="D1112" s="84">
        <v>0</v>
      </c>
      <c r="E1112" s="150"/>
    </row>
    <row r="1113" ht="20" customHeight="1" spans="1:5">
      <c r="A1113" s="149">
        <v>2170207</v>
      </c>
      <c r="B1113" s="104" t="s">
        <v>962</v>
      </c>
      <c r="C1113" s="84">
        <v>0</v>
      </c>
      <c r="D1113" s="84">
        <v>0</v>
      </c>
      <c r="E1113" s="150"/>
    </row>
    <row r="1114" ht="20" customHeight="1" spans="1:5">
      <c r="A1114" s="149">
        <v>2170208</v>
      </c>
      <c r="B1114" s="104" t="s">
        <v>963</v>
      </c>
      <c r="C1114" s="84">
        <v>0</v>
      </c>
      <c r="D1114" s="84">
        <v>0</v>
      </c>
      <c r="E1114" s="150"/>
    </row>
    <row r="1115" ht="20" customHeight="1" spans="1:5">
      <c r="A1115" s="149">
        <v>2170299</v>
      </c>
      <c r="B1115" s="104" t="s">
        <v>964</v>
      </c>
      <c r="C1115" s="84">
        <v>0</v>
      </c>
      <c r="D1115" s="84">
        <v>0</v>
      </c>
      <c r="E1115" s="150"/>
    </row>
    <row r="1116" ht="20" customHeight="1" spans="1:5">
      <c r="A1116" s="149">
        <v>21703</v>
      </c>
      <c r="B1116" s="104" t="s">
        <v>965</v>
      </c>
      <c r="C1116" s="84">
        <v>31</v>
      </c>
      <c r="D1116" s="84">
        <v>62</v>
      </c>
      <c r="E1116" s="150">
        <f>C1116/D1116</f>
        <v>0.5</v>
      </c>
    </row>
    <row r="1117" ht="20" customHeight="1" spans="1:5">
      <c r="A1117" s="149">
        <v>2170301</v>
      </c>
      <c r="B1117" s="104" t="s">
        <v>966</v>
      </c>
      <c r="C1117" s="84">
        <v>0</v>
      </c>
      <c r="D1117" s="84">
        <v>0</v>
      </c>
      <c r="E1117" s="150"/>
    </row>
    <row r="1118" ht="20" customHeight="1" spans="1:5">
      <c r="A1118" s="149">
        <v>2170302</v>
      </c>
      <c r="B1118" s="104" t="s">
        <v>967</v>
      </c>
      <c r="C1118" s="84">
        <v>0</v>
      </c>
      <c r="D1118" s="84">
        <v>0</v>
      </c>
      <c r="E1118" s="150"/>
    </row>
    <row r="1119" ht="20" customHeight="1" spans="1:5">
      <c r="A1119" s="149">
        <v>2170303</v>
      </c>
      <c r="B1119" s="104" t="s">
        <v>968</v>
      </c>
      <c r="C1119" s="84">
        <v>0</v>
      </c>
      <c r="D1119" s="84">
        <v>0</v>
      </c>
      <c r="E1119" s="150"/>
    </row>
    <row r="1120" ht="20" customHeight="1" spans="1:5">
      <c r="A1120" s="149">
        <v>2170304</v>
      </c>
      <c r="B1120" s="104" t="s">
        <v>969</v>
      </c>
      <c r="C1120" s="84">
        <v>0</v>
      </c>
      <c r="D1120" s="84">
        <v>0</v>
      </c>
      <c r="E1120" s="150"/>
    </row>
    <row r="1121" ht="20" customHeight="1" spans="1:5">
      <c r="A1121" s="149">
        <v>2170399</v>
      </c>
      <c r="B1121" s="104" t="s">
        <v>970</v>
      </c>
      <c r="C1121" s="84">
        <v>31</v>
      </c>
      <c r="D1121" s="84">
        <v>62</v>
      </c>
      <c r="E1121" s="150">
        <f>C1121/D1121</f>
        <v>0.5</v>
      </c>
    </row>
    <row r="1122" ht="20" customHeight="1" spans="1:5">
      <c r="A1122" s="149">
        <v>21704</v>
      </c>
      <c r="B1122" s="104" t="s">
        <v>971</v>
      </c>
      <c r="C1122" s="84">
        <v>0</v>
      </c>
      <c r="D1122" s="84">
        <v>0</v>
      </c>
      <c r="E1122" s="150"/>
    </row>
    <row r="1123" ht="20" customHeight="1" spans="1:5">
      <c r="A1123" s="149">
        <v>2170401</v>
      </c>
      <c r="B1123" s="104" t="s">
        <v>972</v>
      </c>
      <c r="C1123" s="84">
        <v>0</v>
      </c>
      <c r="D1123" s="84">
        <v>0</v>
      </c>
      <c r="E1123" s="150"/>
    </row>
    <row r="1124" ht="20" customHeight="1" spans="1:5">
      <c r="A1124" s="149">
        <v>2170499</v>
      </c>
      <c r="B1124" s="104" t="s">
        <v>973</v>
      </c>
      <c r="C1124" s="84">
        <v>0</v>
      </c>
      <c r="D1124" s="84">
        <v>0</v>
      </c>
      <c r="E1124" s="150"/>
    </row>
    <row r="1125" ht="20" customHeight="1" spans="1:5">
      <c r="A1125" s="149">
        <v>21799</v>
      </c>
      <c r="B1125" s="104" t="s">
        <v>974</v>
      </c>
      <c r="C1125" s="84"/>
      <c r="D1125" s="84"/>
      <c r="E1125" s="150"/>
    </row>
    <row r="1126" ht="20" customHeight="1" spans="1:5">
      <c r="A1126" s="149">
        <v>2179902</v>
      </c>
      <c r="B1126" s="104" t="s">
        <v>975</v>
      </c>
      <c r="C1126" s="84"/>
      <c r="D1126" s="84"/>
      <c r="E1126" s="150"/>
    </row>
    <row r="1127" ht="20" customHeight="1" spans="1:5">
      <c r="A1127" s="149">
        <v>2179999</v>
      </c>
      <c r="B1127" s="104" t="s">
        <v>976</v>
      </c>
      <c r="C1127" s="84"/>
      <c r="D1127" s="84"/>
      <c r="E1127" s="150"/>
    </row>
    <row r="1128" ht="20" customHeight="1" spans="1:5">
      <c r="A1128" s="149">
        <v>219</v>
      </c>
      <c r="B1128" s="104" t="s">
        <v>977</v>
      </c>
      <c r="C1128" s="84">
        <v>0</v>
      </c>
      <c r="D1128" s="84">
        <v>0</v>
      </c>
      <c r="E1128" s="150"/>
    </row>
    <row r="1129" ht="20" customHeight="1" spans="1:5">
      <c r="A1129" s="149">
        <v>21901</v>
      </c>
      <c r="B1129" s="104" t="s">
        <v>978</v>
      </c>
      <c r="C1129" s="84">
        <v>0</v>
      </c>
      <c r="D1129" s="84">
        <v>0</v>
      </c>
      <c r="E1129" s="150"/>
    </row>
    <row r="1130" ht="20" customHeight="1" spans="1:5">
      <c r="A1130" s="149">
        <v>21902</v>
      </c>
      <c r="B1130" s="104" t="s">
        <v>979</v>
      </c>
      <c r="C1130" s="84">
        <v>0</v>
      </c>
      <c r="D1130" s="84">
        <v>0</v>
      </c>
      <c r="E1130" s="150"/>
    </row>
    <row r="1131" ht="20" customHeight="1" spans="1:5">
      <c r="A1131" s="149">
        <v>21903</v>
      </c>
      <c r="B1131" s="104" t="s">
        <v>980</v>
      </c>
      <c r="C1131" s="84">
        <v>0</v>
      </c>
      <c r="D1131" s="84">
        <v>0</v>
      </c>
      <c r="E1131" s="150"/>
    </row>
    <row r="1132" ht="20" customHeight="1" spans="1:5">
      <c r="A1132" s="149">
        <v>21904</v>
      </c>
      <c r="B1132" s="104" t="s">
        <v>981</v>
      </c>
      <c r="C1132" s="84">
        <v>0</v>
      </c>
      <c r="D1132" s="84">
        <v>0</v>
      </c>
      <c r="E1132" s="150"/>
    </row>
    <row r="1133" ht="20" customHeight="1" spans="1:5">
      <c r="A1133" s="149">
        <v>21905</v>
      </c>
      <c r="B1133" s="104" t="s">
        <v>982</v>
      </c>
      <c r="C1133" s="84">
        <v>0</v>
      </c>
      <c r="D1133" s="84">
        <v>0</v>
      </c>
      <c r="E1133" s="150"/>
    </row>
    <row r="1134" ht="20" customHeight="1" spans="1:5">
      <c r="A1134" s="149">
        <v>21906</v>
      </c>
      <c r="B1134" s="104" t="s">
        <v>758</v>
      </c>
      <c r="C1134" s="84">
        <v>0</v>
      </c>
      <c r="D1134" s="84">
        <v>0</v>
      </c>
      <c r="E1134" s="150"/>
    </row>
    <row r="1135" ht="20" customHeight="1" spans="1:5">
      <c r="A1135" s="149">
        <v>21907</v>
      </c>
      <c r="B1135" s="104" t="s">
        <v>983</v>
      </c>
      <c r="C1135" s="84">
        <v>0</v>
      </c>
      <c r="D1135" s="84">
        <v>0</v>
      </c>
      <c r="E1135" s="150"/>
    </row>
    <row r="1136" ht="20" customHeight="1" spans="1:5">
      <c r="A1136" s="149">
        <v>21908</v>
      </c>
      <c r="B1136" s="104" t="s">
        <v>984</v>
      </c>
      <c r="C1136" s="84">
        <v>0</v>
      </c>
      <c r="D1136" s="84">
        <v>0</v>
      </c>
      <c r="E1136" s="150"/>
    </row>
    <row r="1137" ht="20" customHeight="1" spans="1:5">
      <c r="A1137" s="149">
        <v>21999</v>
      </c>
      <c r="B1137" s="104" t="s">
        <v>985</v>
      </c>
      <c r="C1137" s="84">
        <v>0</v>
      </c>
      <c r="D1137" s="84">
        <v>0</v>
      </c>
      <c r="E1137" s="150"/>
    </row>
    <row r="1138" ht="20" customHeight="1" spans="1:5">
      <c r="A1138" s="149">
        <v>220</v>
      </c>
      <c r="B1138" s="104" t="s">
        <v>986</v>
      </c>
      <c r="C1138" s="84">
        <v>2188</v>
      </c>
      <c r="D1138" s="84">
        <v>2767</v>
      </c>
      <c r="E1138" s="150">
        <f>C1138/D1138</f>
        <v>0.790748102638236</v>
      </c>
    </row>
    <row r="1139" ht="20" customHeight="1" spans="1:5">
      <c r="A1139" s="149">
        <v>22001</v>
      </c>
      <c r="B1139" s="104" t="s">
        <v>987</v>
      </c>
      <c r="C1139" s="84">
        <v>1821</v>
      </c>
      <c r="D1139" s="84">
        <v>2477</v>
      </c>
      <c r="E1139" s="150">
        <f t="shared" ref="E1139:E1144" si="21">C1139/D1139</f>
        <v>0.735163504238999</v>
      </c>
    </row>
    <row r="1140" ht="20" customHeight="1" spans="1:5">
      <c r="A1140" s="149">
        <v>2200101</v>
      </c>
      <c r="B1140" s="104" t="s">
        <v>126</v>
      </c>
      <c r="C1140" s="84">
        <v>1195</v>
      </c>
      <c r="D1140" s="84">
        <v>1793</v>
      </c>
      <c r="E1140" s="150">
        <f t="shared" si="21"/>
        <v>0.666480758505298</v>
      </c>
    </row>
    <row r="1141" ht="20" customHeight="1" spans="1:5">
      <c r="A1141" s="149">
        <v>2200102</v>
      </c>
      <c r="B1141" s="104" t="s">
        <v>127</v>
      </c>
      <c r="C1141" s="84">
        <v>0</v>
      </c>
      <c r="D1141" s="84">
        <v>0</v>
      </c>
      <c r="E1141" s="150"/>
    </row>
    <row r="1142" ht="20" customHeight="1" spans="1:5">
      <c r="A1142" s="149">
        <v>2200103</v>
      </c>
      <c r="B1142" s="104" t="s">
        <v>128</v>
      </c>
      <c r="C1142" s="84">
        <v>0</v>
      </c>
      <c r="D1142" s="84">
        <v>0</v>
      </c>
      <c r="E1142" s="150"/>
    </row>
    <row r="1143" ht="20" customHeight="1" spans="1:5">
      <c r="A1143" s="149">
        <v>2200104</v>
      </c>
      <c r="B1143" s="104" t="s">
        <v>988</v>
      </c>
      <c r="C1143" s="84">
        <v>0</v>
      </c>
      <c r="D1143" s="84">
        <v>0</v>
      </c>
      <c r="E1143" s="150"/>
    </row>
    <row r="1144" ht="20" customHeight="1" spans="1:5">
      <c r="A1144" s="149">
        <v>2200106</v>
      </c>
      <c r="B1144" s="104" t="s">
        <v>989</v>
      </c>
      <c r="C1144" s="84">
        <v>24</v>
      </c>
      <c r="D1144" s="84">
        <v>79</v>
      </c>
      <c r="E1144" s="150">
        <f t="shared" si="21"/>
        <v>0.30379746835443</v>
      </c>
    </row>
    <row r="1145" ht="20" customHeight="1" spans="1:5">
      <c r="A1145" s="149">
        <v>2200107</v>
      </c>
      <c r="B1145" s="104" t="s">
        <v>990</v>
      </c>
      <c r="C1145" s="84">
        <v>0</v>
      </c>
      <c r="D1145" s="84">
        <v>0</v>
      </c>
      <c r="E1145" s="150"/>
    </row>
    <row r="1146" ht="20" customHeight="1" spans="1:5">
      <c r="A1146" s="149">
        <v>2200108</v>
      </c>
      <c r="B1146" s="104" t="s">
        <v>991</v>
      </c>
      <c r="C1146" s="84">
        <v>0</v>
      </c>
      <c r="D1146" s="84">
        <v>0</v>
      </c>
      <c r="E1146" s="150"/>
    </row>
    <row r="1147" ht="20" customHeight="1" spans="1:5">
      <c r="A1147" s="149">
        <v>2200109</v>
      </c>
      <c r="B1147" s="104" t="s">
        <v>992</v>
      </c>
      <c r="C1147" s="84">
        <v>0</v>
      </c>
      <c r="D1147" s="84">
        <v>64</v>
      </c>
      <c r="E1147" s="150"/>
    </row>
    <row r="1148" ht="20" customHeight="1" spans="1:5">
      <c r="A1148" s="149">
        <v>2200112</v>
      </c>
      <c r="B1148" s="104" t="s">
        <v>993</v>
      </c>
      <c r="C1148" s="84">
        <v>0</v>
      </c>
      <c r="D1148" s="84">
        <v>0</v>
      </c>
      <c r="E1148" s="150"/>
    </row>
    <row r="1149" ht="20" customHeight="1" spans="1:5">
      <c r="A1149" s="149">
        <v>2200113</v>
      </c>
      <c r="B1149" s="104" t="s">
        <v>994</v>
      </c>
      <c r="C1149" s="84">
        <v>0</v>
      </c>
      <c r="D1149" s="84">
        <v>0</v>
      </c>
      <c r="E1149" s="150"/>
    </row>
    <row r="1150" ht="20" customHeight="1" spans="1:5">
      <c r="A1150" s="149">
        <v>2200114</v>
      </c>
      <c r="B1150" s="104" t="s">
        <v>995</v>
      </c>
      <c r="C1150" s="84">
        <v>0</v>
      </c>
      <c r="D1150" s="84">
        <v>0</v>
      </c>
      <c r="E1150" s="150"/>
    </row>
    <row r="1151" ht="20" customHeight="1" spans="1:5">
      <c r="A1151" s="149">
        <v>2200115</v>
      </c>
      <c r="B1151" s="104" t="s">
        <v>996</v>
      </c>
      <c r="C1151" s="84">
        <v>0</v>
      </c>
      <c r="D1151" s="84">
        <v>0</v>
      </c>
      <c r="E1151" s="150"/>
    </row>
    <row r="1152" ht="20" customHeight="1" spans="1:5">
      <c r="A1152" s="149">
        <v>2200116</v>
      </c>
      <c r="B1152" s="104" t="s">
        <v>997</v>
      </c>
      <c r="C1152" s="84">
        <v>0</v>
      </c>
      <c r="D1152" s="84">
        <v>0</v>
      </c>
      <c r="E1152" s="150"/>
    </row>
    <row r="1153" ht="20" customHeight="1" spans="1:5">
      <c r="A1153" s="149">
        <v>2200119</v>
      </c>
      <c r="B1153" s="104" t="s">
        <v>998</v>
      </c>
      <c r="C1153" s="84">
        <v>0</v>
      </c>
      <c r="D1153" s="84">
        <v>0</v>
      </c>
      <c r="E1153" s="150"/>
    </row>
    <row r="1154" ht="20" customHeight="1" spans="1:5">
      <c r="A1154" s="149">
        <v>2200120</v>
      </c>
      <c r="B1154" s="104" t="s">
        <v>999</v>
      </c>
      <c r="C1154" s="84">
        <v>0</v>
      </c>
      <c r="D1154" s="84">
        <v>0</v>
      </c>
      <c r="E1154" s="150"/>
    </row>
    <row r="1155" ht="20" customHeight="1" spans="1:5">
      <c r="A1155" s="149">
        <v>2200121</v>
      </c>
      <c r="B1155" s="104" t="s">
        <v>1000</v>
      </c>
      <c r="C1155" s="84">
        <v>0</v>
      </c>
      <c r="D1155" s="84">
        <v>0</v>
      </c>
      <c r="E1155" s="150"/>
    </row>
    <row r="1156" ht="20" customHeight="1" spans="1:5">
      <c r="A1156" s="149">
        <v>2200122</v>
      </c>
      <c r="B1156" s="104" t="s">
        <v>1001</v>
      </c>
      <c r="C1156" s="84">
        <v>0</v>
      </c>
      <c r="D1156" s="84">
        <v>0</v>
      </c>
      <c r="E1156" s="150"/>
    </row>
    <row r="1157" ht="20" customHeight="1" spans="1:5">
      <c r="A1157" s="149">
        <v>2200123</v>
      </c>
      <c r="B1157" s="104" t="s">
        <v>1002</v>
      </c>
      <c r="C1157" s="84">
        <v>0</v>
      </c>
      <c r="D1157" s="84">
        <v>0</v>
      </c>
      <c r="E1157" s="150"/>
    </row>
    <row r="1158" ht="20" customHeight="1" spans="1:5">
      <c r="A1158" s="149">
        <v>2200124</v>
      </c>
      <c r="B1158" s="104" t="s">
        <v>1003</v>
      </c>
      <c r="C1158" s="84">
        <v>0</v>
      </c>
      <c r="D1158" s="84">
        <v>0</v>
      </c>
      <c r="E1158" s="150"/>
    </row>
    <row r="1159" ht="20" customHeight="1" spans="1:5">
      <c r="A1159" s="149">
        <v>2200125</v>
      </c>
      <c r="B1159" s="104" t="s">
        <v>1004</v>
      </c>
      <c r="C1159" s="84">
        <v>0</v>
      </c>
      <c r="D1159" s="84">
        <v>0</v>
      </c>
      <c r="E1159" s="150"/>
    </row>
    <row r="1160" ht="20" customHeight="1" spans="1:5">
      <c r="A1160" s="149">
        <v>2200126</v>
      </c>
      <c r="B1160" s="104" t="s">
        <v>1005</v>
      </c>
      <c r="C1160" s="84">
        <v>0</v>
      </c>
      <c r="D1160" s="84">
        <v>0</v>
      </c>
      <c r="E1160" s="150"/>
    </row>
    <row r="1161" ht="20" customHeight="1" spans="1:5">
      <c r="A1161" s="149">
        <v>2200127</v>
      </c>
      <c r="B1161" s="104" t="s">
        <v>1006</v>
      </c>
      <c r="C1161" s="84">
        <v>0</v>
      </c>
      <c r="D1161" s="84">
        <v>0</v>
      </c>
      <c r="E1161" s="150"/>
    </row>
    <row r="1162" ht="20" customHeight="1" spans="1:5">
      <c r="A1162" s="149">
        <v>2200128</v>
      </c>
      <c r="B1162" s="104" t="s">
        <v>1007</v>
      </c>
      <c r="C1162" s="84">
        <v>0</v>
      </c>
      <c r="D1162" s="84">
        <v>0</v>
      </c>
      <c r="E1162" s="150"/>
    </row>
    <row r="1163" ht="20" customHeight="1" spans="1:5">
      <c r="A1163" s="149">
        <v>2200129</v>
      </c>
      <c r="B1163" s="104" t="s">
        <v>1008</v>
      </c>
      <c r="C1163" s="84">
        <v>0</v>
      </c>
      <c r="D1163" s="84">
        <v>44</v>
      </c>
      <c r="E1163" s="150">
        <f>C1163/D1163</f>
        <v>0</v>
      </c>
    </row>
    <row r="1164" ht="20" customHeight="1" spans="1:5">
      <c r="A1164" s="149">
        <v>2200150</v>
      </c>
      <c r="B1164" s="104" t="s">
        <v>135</v>
      </c>
      <c r="C1164" s="84">
        <v>0</v>
      </c>
      <c r="D1164" s="84">
        <v>0</v>
      </c>
      <c r="E1164" s="150"/>
    </row>
    <row r="1165" ht="20" customHeight="1" spans="1:5">
      <c r="A1165" s="149">
        <v>2200199</v>
      </c>
      <c r="B1165" s="104" t="s">
        <v>1009</v>
      </c>
      <c r="C1165" s="84">
        <v>602</v>
      </c>
      <c r="D1165" s="84">
        <v>497</v>
      </c>
      <c r="E1165" s="150">
        <f>C1165/D1165</f>
        <v>1.2112676056338</v>
      </c>
    </row>
    <row r="1166" ht="20" customHeight="1" spans="1:5">
      <c r="A1166" s="149">
        <v>22005</v>
      </c>
      <c r="B1166" s="104" t="s">
        <v>1010</v>
      </c>
      <c r="C1166" s="84">
        <v>367</v>
      </c>
      <c r="D1166" s="84">
        <v>290</v>
      </c>
      <c r="E1166" s="150">
        <f>C1166/D1166</f>
        <v>1.26551724137931</v>
      </c>
    </row>
    <row r="1167" ht="20" customHeight="1" spans="1:5">
      <c r="A1167" s="149">
        <v>2200501</v>
      </c>
      <c r="B1167" s="104" t="s">
        <v>126</v>
      </c>
      <c r="C1167" s="84">
        <v>222</v>
      </c>
      <c r="D1167" s="84">
        <v>210</v>
      </c>
      <c r="E1167" s="150">
        <f>C1167/D1167</f>
        <v>1.05714285714286</v>
      </c>
    </row>
    <row r="1168" ht="20" customHeight="1" spans="1:5">
      <c r="A1168" s="149">
        <v>2200502</v>
      </c>
      <c r="B1168" s="104" t="s">
        <v>127</v>
      </c>
      <c r="C1168" s="84">
        <v>0</v>
      </c>
      <c r="D1168" s="84">
        <v>0</v>
      </c>
      <c r="E1168" s="150"/>
    </row>
    <row r="1169" ht="20" customHeight="1" spans="1:5">
      <c r="A1169" s="149">
        <v>2200503</v>
      </c>
      <c r="B1169" s="104" t="s">
        <v>128</v>
      </c>
      <c r="C1169" s="84">
        <v>0</v>
      </c>
      <c r="D1169" s="84">
        <v>0</v>
      </c>
      <c r="E1169" s="150"/>
    </row>
    <row r="1170" ht="20" customHeight="1" spans="1:5">
      <c r="A1170" s="149">
        <v>2200504</v>
      </c>
      <c r="B1170" s="104" t="s">
        <v>1011</v>
      </c>
      <c r="C1170" s="84">
        <v>0</v>
      </c>
      <c r="D1170" s="84">
        <v>0</v>
      </c>
      <c r="E1170" s="150"/>
    </row>
    <row r="1171" ht="20" customHeight="1" spans="1:5">
      <c r="A1171" s="149">
        <v>2200506</v>
      </c>
      <c r="B1171" s="104" t="s">
        <v>1012</v>
      </c>
      <c r="C1171" s="84">
        <v>0</v>
      </c>
      <c r="D1171" s="84">
        <v>0</v>
      </c>
      <c r="E1171" s="150"/>
    </row>
    <row r="1172" ht="20" customHeight="1" spans="1:5">
      <c r="A1172" s="149">
        <v>2200507</v>
      </c>
      <c r="B1172" s="104" t="s">
        <v>1013</v>
      </c>
      <c r="C1172" s="84">
        <v>0</v>
      </c>
      <c r="D1172" s="84">
        <v>0</v>
      </c>
      <c r="E1172" s="150"/>
    </row>
    <row r="1173" ht="20" customHeight="1" spans="1:5">
      <c r="A1173" s="149">
        <v>2200508</v>
      </c>
      <c r="B1173" s="104" t="s">
        <v>1014</v>
      </c>
      <c r="C1173" s="84">
        <v>0</v>
      </c>
      <c r="D1173" s="84">
        <v>0</v>
      </c>
      <c r="E1173" s="150"/>
    </row>
    <row r="1174" ht="20" customHeight="1" spans="1:5">
      <c r="A1174" s="149">
        <v>2200509</v>
      </c>
      <c r="B1174" s="104" t="s">
        <v>1015</v>
      </c>
      <c r="C1174" s="84">
        <v>0</v>
      </c>
      <c r="D1174" s="84">
        <v>0</v>
      </c>
      <c r="E1174" s="150"/>
    </row>
    <row r="1175" ht="20" customHeight="1" spans="1:5">
      <c r="A1175" s="149">
        <v>2200510</v>
      </c>
      <c r="B1175" s="104" t="s">
        <v>1016</v>
      </c>
      <c r="C1175" s="84">
        <v>0</v>
      </c>
      <c r="D1175" s="84">
        <v>0</v>
      </c>
      <c r="E1175" s="150"/>
    </row>
    <row r="1176" ht="20" customHeight="1" spans="1:5">
      <c r="A1176" s="149">
        <v>2200511</v>
      </c>
      <c r="B1176" s="104" t="s">
        <v>1017</v>
      </c>
      <c r="C1176" s="84">
        <v>90</v>
      </c>
      <c r="D1176" s="84">
        <v>0</v>
      </c>
      <c r="E1176" s="150"/>
    </row>
    <row r="1177" ht="20" customHeight="1" spans="1:5">
      <c r="A1177" s="149">
        <v>2200512</v>
      </c>
      <c r="B1177" s="104" t="s">
        <v>1018</v>
      </c>
      <c r="C1177" s="84">
        <v>0</v>
      </c>
      <c r="D1177" s="84">
        <v>0</v>
      </c>
      <c r="E1177" s="150"/>
    </row>
    <row r="1178" ht="20" customHeight="1" spans="1:5">
      <c r="A1178" s="149">
        <v>2200513</v>
      </c>
      <c r="B1178" s="104" t="s">
        <v>1019</v>
      </c>
      <c r="C1178" s="84">
        <v>0</v>
      </c>
      <c r="D1178" s="84">
        <v>0</v>
      </c>
      <c r="E1178" s="150"/>
    </row>
    <row r="1179" ht="20" customHeight="1" spans="1:5">
      <c r="A1179" s="149">
        <v>2200514</v>
      </c>
      <c r="B1179" s="104" t="s">
        <v>1020</v>
      </c>
      <c r="C1179" s="84">
        <v>0</v>
      </c>
      <c r="D1179" s="84">
        <v>0</v>
      </c>
      <c r="E1179" s="150"/>
    </row>
    <row r="1180" ht="20" customHeight="1" spans="1:5">
      <c r="A1180" s="149">
        <v>2200599</v>
      </c>
      <c r="B1180" s="104" t="s">
        <v>1021</v>
      </c>
      <c r="C1180" s="84">
        <v>55</v>
      </c>
      <c r="D1180" s="84">
        <v>80</v>
      </c>
      <c r="E1180" s="150">
        <f>C1180/D1180</f>
        <v>0.6875</v>
      </c>
    </row>
    <row r="1181" ht="20" customHeight="1" spans="1:5">
      <c r="A1181" s="149">
        <v>22099</v>
      </c>
      <c r="B1181" s="104" t="s">
        <v>1022</v>
      </c>
      <c r="C1181" s="84">
        <v>0</v>
      </c>
      <c r="D1181" s="84">
        <v>0</v>
      </c>
      <c r="E1181" s="150"/>
    </row>
    <row r="1182" ht="20" customHeight="1" spans="1:5">
      <c r="A1182" s="149">
        <v>2209999</v>
      </c>
      <c r="B1182" s="104" t="s">
        <v>1023</v>
      </c>
      <c r="C1182" s="84">
        <v>0</v>
      </c>
      <c r="D1182" s="84">
        <v>0</v>
      </c>
      <c r="E1182" s="150"/>
    </row>
    <row r="1183" ht="20" customHeight="1" spans="1:5">
      <c r="A1183" s="149">
        <v>221</v>
      </c>
      <c r="B1183" s="104" t="s">
        <v>1024</v>
      </c>
      <c r="C1183" s="84">
        <v>11535</v>
      </c>
      <c r="D1183" s="84">
        <v>12471</v>
      </c>
      <c r="E1183" s="150">
        <f>C1183/D1183</f>
        <v>0.924945874428674</v>
      </c>
    </row>
    <row r="1184" ht="20" customHeight="1" spans="1:5">
      <c r="A1184" s="149">
        <v>22101</v>
      </c>
      <c r="B1184" s="104" t="s">
        <v>1025</v>
      </c>
      <c r="C1184" s="84">
        <v>5599</v>
      </c>
      <c r="D1184" s="84">
        <v>7346</v>
      </c>
      <c r="E1184" s="150">
        <f>C1184/D1184</f>
        <v>0.762183501225157</v>
      </c>
    </row>
    <row r="1185" ht="20" customHeight="1" spans="1:5">
      <c r="A1185" s="149">
        <v>2210101</v>
      </c>
      <c r="B1185" s="104" t="s">
        <v>1026</v>
      </c>
      <c r="C1185" s="84">
        <v>0</v>
      </c>
      <c r="D1185" s="84">
        <v>0</v>
      </c>
      <c r="E1185" s="150"/>
    </row>
    <row r="1186" ht="20" customHeight="1" spans="1:5">
      <c r="A1186" s="149">
        <v>2210102</v>
      </c>
      <c r="B1186" s="104" t="s">
        <v>1027</v>
      </c>
      <c r="C1186" s="84">
        <v>0</v>
      </c>
      <c r="D1186" s="84">
        <v>0</v>
      </c>
      <c r="E1186" s="150"/>
    </row>
    <row r="1187" ht="20" customHeight="1" spans="1:5">
      <c r="A1187" s="149">
        <v>2210103</v>
      </c>
      <c r="B1187" s="104" t="s">
        <v>1028</v>
      </c>
      <c r="C1187" s="84">
        <v>3701</v>
      </c>
      <c r="D1187" s="84">
        <v>2666</v>
      </c>
      <c r="E1187" s="150">
        <f>C1187/D1187</f>
        <v>1.38822205551388</v>
      </c>
    </row>
    <row r="1188" ht="20" customHeight="1" spans="1:5">
      <c r="A1188" s="149">
        <v>2210104</v>
      </c>
      <c r="B1188" s="104" t="s">
        <v>1029</v>
      </c>
      <c r="C1188" s="84">
        <v>0</v>
      </c>
      <c r="D1188" s="84">
        <v>0</v>
      </c>
      <c r="E1188" s="150"/>
    </row>
    <row r="1189" ht="20" customHeight="1" spans="1:5">
      <c r="A1189" s="149">
        <v>2210105</v>
      </c>
      <c r="B1189" s="104" t="s">
        <v>1030</v>
      </c>
      <c r="C1189" s="84">
        <v>155</v>
      </c>
      <c r="D1189" s="84">
        <v>246</v>
      </c>
      <c r="E1189" s="150">
        <f>C1189/D1189</f>
        <v>0.630081300813008</v>
      </c>
    </row>
    <row r="1190" ht="20" customHeight="1" spans="1:5">
      <c r="A1190" s="149">
        <v>2210106</v>
      </c>
      <c r="B1190" s="104" t="s">
        <v>1031</v>
      </c>
      <c r="C1190" s="84">
        <v>0</v>
      </c>
      <c r="D1190" s="84">
        <v>0</v>
      </c>
      <c r="E1190" s="150"/>
    </row>
    <row r="1191" ht="20" customHeight="1" spans="1:5">
      <c r="A1191" s="149">
        <v>2210107</v>
      </c>
      <c r="B1191" s="104" t="s">
        <v>1032</v>
      </c>
      <c r="C1191" s="84">
        <v>55</v>
      </c>
      <c r="D1191" s="84">
        <v>861</v>
      </c>
      <c r="E1191" s="150">
        <f>C1191/D1191</f>
        <v>0.0638792102206736</v>
      </c>
    </row>
    <row r="1192" ht="20" customHeight="1" spans="1:5">
      <c r="A1192" s="149">
        <v>2210108</v>
      </c>
      <c r="B1192" s="104" t="s">
        <v>1033</v>
      </c>
      <c r="C1192" s="84">
        <v>1197</v>
      </c>
      <c r="D1192" s="84">
        <v>1059</v>
      </c>
      <c r="E1192" s="150">
        <f>C1192/D1192</f>
        <v>1.13031161473088</v>
      </c>
    </row>
    <row r="1193" ht="20" customHeight="1" spans="1:5">
      <c r="A1193" s="149">
        <v>2210109</v>
      </c>
      <c r="B1193" s="104" t="s">
        <v>1034</v>
      </c>
      <c r="C1193" s="84">
        <v>0</v>
      </c>
      <c r="D1193" s="84">
        <v>0</v>
      </c>
      <c r="E1193" s="150"/>
    </row>
    <row r="1194" ht="20" customHeight="1" spans="1:5">
      <c r="A1194" s="149">
        <v>2210110</v>
      </c>
      <c r="B1194" s="104" t="s">
        <v>1035</v>
      </c>
      <c r="C1194" s="84">
        <v>90</v>
      </c>
      <c r="D1194" s="84"/>
      <c r="E1194" s="150"/>
    </row>
    <row r="1195" ht="20" customHeight="1" spans="1:5">
      <c r="A1195" s="149">
        <v>2210199</v>
      </c>
      <c r="B1195" s="104" t="s">
        <v>1036</v>
      </c>
      <c r="C1195" s="84">
        <v>401</v>
      </c>
      <c r="D1195" s="84">
        <v>2514</v>
      </c>
      <c r="E1195" s="150">
        <f>C1195/D1195</f>
        <v>0.15950676213206</v>
      </c>
    </row>
    <row r="1196" ht="20" customHeight="1" spans="1:5">
      <c r="A1196" s="149">
        <v>22102</v>
      </c>
      <c r="B1196" s="104" t="s">
        <v>1037</v>
      </c>
      <c r="C1196" s="84">
        <v>5893</v>
      </c>
      <c r="D1196" s="84">
        <v>5125</v>
      </c>
      <c r="E1196" s="150">
        <f>C1196/D1196</f>
        <v>1.14985365853659</v>
      </c>
    </row>
    <row r="1197" ht="20" customHeight="1" spans="1:5">
      <c r="A1197" s="149">
        <v>2210201</v>
      </c>
      <c r="B1197" s="104" t="s">
        <v>1038</v>
      </c>
      <c r="C1197" s="84">
        <v>5893</v>
      </c>
      <c r="D1197" s="84">
        <v>5125</v>
      </c>
      <c r="E1197" s="150">
        <f>C1197/D1197</f>
        <v>1.14985365853659</v>
      </c>
    </row>
    <row r="1198" ht="20" customHeight="1" spans="1:5">
      <c r="A1198" s="149">
        <v>2210202</v>
      </c>
      <c r="B1198" s="104" t="s">
        <v>1039</v>
      </c>
      <c r="C1198" s="84"/>
      <c r="D1198" s="84">
        <v>0</v>
      </c>
      <c r="E1198" s="150"/>
    </row>
    <row r="1199" ht="20" customHeight="1" spans="1:5">
      <c r="A1199" s="149">
        <v>2210203</v>
      </c>
      <c r="B1199" s="104" t="s">
        <v>1040</v>
      </c>
      <c r="C1199" s="84">
        <v>0</v>
      </c>
      <c r="D1199" s="84">
        <v>0</v>
      </c>
      <c r="E1199" s="150"/>
    </row>
    <row r="1200" ht="20" customHeight="1" spans="1:5">
      <c r="A1200" s="149">
        <v>22103</v>
      </c>
      <c r="B1200" s="104" t="s">
        <v>1041</v>
      </c>
      <c r="C1200" s="84">
        <v>43</v>
      </c>
      <c r="D1200" s="84">
        <v>0</v>
      </c>
      <c r="E1200" s="150"/>
    </row>
    <row r="1201" ht="20" customHeight="1" spans="1:5">
      <c r="A1201" s="149">
        <v>2210301</v>
      </c>
      <c r="B1201" s="104" t="s">
        <v>1042</v>
      </c>
      <c r="C1201" s="84">
        <v>0</v>
      </c>
      <c r="D1201" s="84">
        <v>0</v>
      </c>
      <c r="E1201" s="150"/>
    </row>
    <row r="1202" ht="20" customHeight="1" spans="1:5">
      <c r="A1202" s="149">
        <v>2210302</v>
      </c>
      <c r="B1202" s="104" t="s">
        <v>1043</v>
      </c>
      <c r="C1202" s="84">
        <v>0</v>
      </c>
      <c r="D1202" s="84">
        <v>0</v>
      </c>
      <c r="E1202" s="150"/>
    </row>
    <row r="1203" ht="20" customHeight="1" spans="1:5">
      <c r="A1203" s="149">
        <v>2210399</v>
      </c>
      <c r="B1203" s="104" t="s">
        <v>1044</v>
      </c>
      <c r="C1203" s="84">
        <v>43</v>
      </c>
      <c r="D1203" s="84">
        <v>0</v>
      </c>
      <c r="E1203" s="150"/>
    </row>
    <row r="1204" ht="20" customHeight="1" spans="1:5">
      <c r="A1204" s="149">
        <v>222</v>
      </c>
      <c r="B1204" s="104" t="s">
        <v>1045</v>
      </c>
      <c r="C1204" s="84">
        <v>2729</v>
      </c>
      <c r="D1204" s="84">
        <v>1052</v>
      </c>
      <c r="E1204" s="150">
        <f>C1204/D1204</f>
        <v>2.59410646387833</v>
      </c>
    </row>
    <row r="1205" ht="20" customHeight="1" spans="1:5">
      <c r="A1205" s="149">
        <v>22201</v>
      </c>
      <c r="B1205" s="104" t="s">
        <v>1046</v>
      </c>
      <c r="C1205" s="84">
        <v>2729</v>
      </c>
      <c r="D1205" s="84">
        <v>986</v>
      </c>
      <c r="E1205" s="150">
        <f>C1205/D1205</f>
        <v>2.76774847870183</v>
      </c>
    </row>
    <row r="1206" ht="20" customHeight="1" spans="1:5">
      <c r="A1206" s="149">
        <v>2220101</v>
      </c>
      <c r="B1206" s="104" t="s">
        <v>126</v>
      </c>
      <c r="C1206" s="84">
        <v>192</v>
      </c>
      <c r="D1206" s="84">
        <v>116</v>
      </c>
      <c r="E1206" s="150">
        <f>C1206/D1206</f>
        <v>1.6551724137931</v>
      </c>
    </row>
    <row r="1207" ht="20" customHeight="1" spans="1:5">
      <c r="A1207" s="149">
        <v>2220102</v>
      </c>
      <c r="B1207" s="104" t="s">
        <v>127</v>
      </c>
      <c r="C1207" s="84">
        <v>0</v>
      </c>
      <c r="D1207" s="84">
        <v>0</v>
      </c>
      <c r="E1207" s="150"/>
    </row>
    <row r="1208" ht="20" customHeight="1" spans="1:5">
      <c r="A1208" s="149">
        <v>2220103</v>
      </c>
      <c r="B1208" s="104" t="s">
        <v>128</v>
      </c>
      <c r="C1208" s="84">
        <v>0</v>
      </c>
      <c r="D1208" s="84">
        <v>0</v>
      </c>
      <c r="E1208" s="150"/>
    </row>
    <row r="1209" ht="20" customHeight="1" spans="1:5">
      <c r="A1209" s="149">
        <v>2220104</v>
      </c>
      <c r="B1209" s="104" t="s">
        <v>1047</v>
      </c>
      <c r="C1209" s="84">
        <v>0</v>
      </c>
      <c r="D1209" s="84">
        <v>5</v>
      </c>
      <c r="E1209" s="150"/>
    </row>
    <row r="1210" ht="20" customHeight="1" spans="1:5">
      <c r="A1210" s="149">
        <v>2220105</v>
      </c>
      <c r="B1210" s="104" t="s">
        <v>1048</v>
      </c>
      <c r="C1210" s="84">
        <v>0</v>
      </c>
      <c r="D1210" s="84">
        <v>0</v>
      </c>
      <c r="E1210" s="150"/>
    </row>
    <row r="1211" ht="20" customHeight="1" spans="1:5">
      <c r="A1211" s="149">
        <v>2220106</v>
      </c>
      <c r="B1211" s="104" t="s">
        <v>1049</v>
      </c>
      <c r="C1211" s="84">
        <v>1</v>
      </c>
      <c r="D1211" s="84">
        <v>0</v>
      </c>
      <c r="E1211" s="150"/>
    </row>
    <row r="1212" ht="20" customHeight="1" spans="1:5">
      <c r="A1212" s="149">
        <v>2220107</v>
      </c>
      <c r="B1212" s="104" t="s">
        <v>1050</v>
      </c>
      <c r="C1212" s="84">
        <v>0</v>
      </c>
      <c r="D1212" s="84">
        <v>0</v>
      </c>
      <c r="E1212" s="150"/>
    </row>
    <row r="1213" ht="20" customHeight="1" spans="1:5">
      <c r="A1213" s="149">
        <v>2220112</v>
      </c>
      <c r="B1213" s="104" t="s">
        <v>1051</v>
      </c>
      <c r="C1213" s="84">
        <v>0</v>
      </c>
      <c r="D1213" s="84">
        <v>0</v>
      </c>
      <c r="E1213" s="150"/>
    </row>
    <row r="1214" ht="20" customHeight="1" spans="1:5">
      <c r="A1214" s="149">
        <v>2220113</v>
      </c>
      <c r="B1214" s="104" t="s">
        <v>1052</v>
      </c>
      <c r="C1214" s="84">
        <v>0</v>
      </c>
      <c r="D1214" s="84">
        <v>0</v>
      </c>
      <c r="E1214" s="150"/>
    </row>
    <row r="1215" ht="20" customHeight="1" spans="1:5">
      <c r="A1215" s="149">
        <v>2220114</v>
      </c>
      <c r="B1215" s="104" t="s">
        <v>1053</v>
      </c>
      <c r="C1215" s="84">
        <v>0</v>
      </c>
      <c r="D1215" s="84">
        <v>0</v>
      </c>
      <c r="E1215" s="150"/>
    </row>
    <row r="1216" ht="20" customHeight="1" spans="1:5">
      <c r="A1216" s="149">
        <v>2220115</v>
      </c>
      <c r="B1216" s="104" t="s">
        <v>1054</v>
      </c>
      <c r="C1216" s="84">
        <v>280</v>
      </c>
      <c r="D1216" s="84">
        <v>121</v>
      </c>
      <c r="E1216" s="150">
        <f>C1216/D1216</f>
        <v>2.31404958677686</v>
      </c>
    </row>
    <row r="1217" ht="20" customHeight="1" spans="1:5">
      <c r="A1217" s="149">
        <v>2220118</v>
      </c>
      <c r="B1217" s="104" t="s">
        <v>1055</v>
      </c>
      <c r="C1217" s="84">
        <v>0</v>
      </c>
      <c r="D1217" s="84">
        <v>0</v>
      </c>
      <c r="E1217" s="150"/>
    </row>
    <row r="1218" ht="20" customHeight="1" spans="1:5">
      <c r="A1218" s="149">
        <v>2220119</v>
      </c>
      <c r="B1218" s="104" t="s">
        <v>1056</v>
      </c>
      <c r="C1218" s="84">
        <v>93</v>
      </c>
      <c r="D1218" s="84">
        <v>0</v>
      </c>
      <c r="E1218" s="150"/>
    </row>
    <row r="1219" ht="20" customHeight="1" spans="1:5">
      <c r="A1219" s="149">
        <v>2220120</v>
      </c>
      <c r="B1219" s="104" t="s">
        <v>1057</v>
      </c>
      <c r="C1219" s="84">
        <v>0</v>
      </c>
      <c r="D1219" s="84">
        <v>0</v>
      </c>
      <c r="E1219" s="150"/>
    </row>
    <row r="1220" ht="20" customHeight="1" spans="1:5">
      <c r="A1220" s="149">
        <v>2220121</v>
      </c>
      <c r="B1220" s="104" t="s">
        <v>1058</v>
      </c>
      <c r="C1220" s="84">
        <v>0</v>
      </c>
      <c r="D1220" s="84">
        <v>0</v>
      </c>
      <c r="E1220" s="150"/>
    </row>
    <row r="1221" ht="20" customHeight="1" spans="1:5">
      <c r="A1221" s="149">
        <v>2220150</v>
      </c>
      <c r="B1221" s="104" t="s">
        <v>135</v>
      </c>
      <c r="C1221" s="84">
        <v>0</v>
      </c>
      <c r="D1221" s="84">
        <v>0</v>
      </c>
      <c r="E1221" s="150"/>
    </row>
    <row r="1222" ht="20" customHeight="1" spans="1:5">
      <c r="A1222" s="149">
        <v>2220199</v>
      </c>
      <c r="B1222" s="104" t="s">
        <v>1059</v>
      </c>
      <c r="C1222" s="84">
        <v>2163</v>
      </c>
      <c r="D1222" s="84">
        <v>744</v>
      </c>
      <c r="E1222" s="150">
        <f>C1222/D1222</f>
        <v>2.90725806451613</v>
      </c>
    </row>
    <row r="1223" ht="20" customHeight="1" spans="1:5">
      <c r="A1223" s="149">
        <v>22203</v>
      </c>
      <c r="B1223" s="104" t="s">
        <v>1060</v>
      </c>
      <c r="C1223" s="84">
        <v>0</v>
      </c>
      <c r="D1223" s="84">
        <v>0</v>
      </c>
      <c r="E1223" s="150"/>
    </row>
    <row r="1224" ht="20" customHeight="1" spans="1:5">
      <c r="A1224" s="149">
        <v>2220301</v>
      </c>
      <c r="B1224" s="104" t="s">
        <v>1061</v>
      </c>
      <c r="C1224" s="84">
        <v>0</v>
      </c>
      <c r="D1224" s="84">
        <v>0</v>
      </c>
      <c r="E1224" s="150"/>
    </row>
    <row r="1225" ht="20" customHeight="1" spans="1:5">
      <c r="A1225" s="149">
        <v>2220303</v>
      </c>
      <c r="B1225" s="104" t="s">
        <v>1062</v>
      </c>
      <c r="C1225" s="84">
        <v>0</v>
      </c>
      <c r="D1225" s="84">
        <v>0</v>
      </c>
      <c r="E1225" s="150"/>
    </row>
    <row r="1226" ht="20" customHeight="1" spans="1:5">
      <c r="A1226" s="149">
        <v>2220304</v>
      </c>
      <c r="B1226" s="104" t="s">
        <v>1063</v>
      </c>
      <c r="C1226" s="84">
        <v>0</v>
      </c>
      <c r="D1226" s="84">
        <v>0</v>
      </c>
      <c r="E1226" s="150"/>
    </row>
    <row r="1227" ht="20" customHeight="1" spans="1:5">
      <c r="A1227" s="149">
        <v>2220305</v>
      </c>
      <c r="B1227" s="104" t="s">
        <v>1064</v>
      </c>
      <c r="C1227" s="84">
        <v>0</v>
      </c>
      <c r="D1227" s="84">
        <v>0</v>
      </c>
      <c r="E1227" s="150"/>
    </row>
    <row r="1228" ht="20" customHeight="1" spans="1:5">
      <c r="A1228" s="149">
        <v>2220399</v>
      </c>
      <c r="B1228" s="104" t="s">
        <v>1065</v>
      </c>
      <c r="C1228" s="84">
        <v>0</v>
      </c>
      <c r="D1228" s="84">
        <v>0</v>
      </c>
      <c r="E1228" s="150"/>
    </row>
    <row r="1229" ht="20" customHeight="1" spans="1:5">
      <c r="A1229" s="149">
        <v>22204</v>
      </c>
      <c r="B1229" s="104" t="s">
        <v>1066</v>
      </c>
      <c r="C1229" s="84">
        <v>0</v>
      </c>
      <c r="D1229" s="84">
        <v>66</v>
      </c>
      <c r="E1229" s="150"/>
    </row>
    <row r="1230" ht="20" customHeight="1" spans="1:5">
      <c r="A1230" s="149">
        <v>2220401</v>
      </c>
      <c r="B1230" s="104" t="s">
        <v>1067</v>
      </c>
      <c r="C1230" s="84">
        <v>0</v>
      </c>
      <c r="D1230" s="84">
        <v>0</v>
      </c>
      <c r="E1230" s="150"/>
    </row>
    <row r="1231" ht="20" customHeight="1" spans="1:5">
      <c r="A1231" s="149">
        <v>2220402</v>
      </c>
      <c r="B1231" s="104" t="s">
        <v>1068</v>
      </c>
      <c r="C1231" s="84">
        <v>0</v>
      </c>
      <c r="D1231" s="84">
        <v>0</v>
      </c>
      <c r="E1231" s="150"/>
    </row>
    <row r="1232" ht="20" customHeight="1" spans="1:5">
      <c r="A1232" s="149">
        <v>2220403</v>
      </c>
      <c r="B1232" s="104" t="s">
        <v>1069</v>
      </c>
      <c r="C1232" s="84">
        <v>0</v>
      </c>
      <c r="D1232" s="84">
        <v>66</v>
      </c>
      <c r="E1232" s="150"/>
    </row>
    <row r="1233" ht="20" customHeight="1" spans="1:5">
      <c r="A1233" s="149">
        <v>2220404</v>
      </c>
      <c r="B1233" s="104" t="s">
        <v>1070</v>
      </c>
      <c r="C1233" s="84">
        <v>0</v>
      </c>
      <c r="D1233" s="84">
        <v>0</v>
      </c>
      <c r="E1233" s="150"/>
    </row>
    <row r="1234" ht="20" customHeight="1" spans="1:5">
      <c r="A1234" s="149">
        <v>2220499</v>
      </c>
      <c r="B1234" s="104" t="s">
        <v>1071</v>
      </c>
      <c r="C1234" s="84">
        <v>0</v>
      </c>
      <c r="D1234" s="84">
        <v>0</v>
      </c>
      <c r="E1234" s="150"/>
    </row>
    <row r="1235" ht="20" customHeight="1" spans="1:5">
      <c r="A1235" s="149">
        <v>22205</v>
      </c>
      <c r="B1235" s="104" t="s">
        <v>1072</v>
      </c>
      <c r="C1235" s="84">
        <v>0</v>
      </c>
      <c r="D1235" s="84">
        <v>0</v>
      </c>
      <c r="E1235" s="150"/>
    </row>
    <row r="1236" ht="20" customHeight="1" spans="1:5">
      <c r="A1236" s="149">
        <v>2220501</v>
      </c>
      <c r="B1236" s="104" t="s">
        <v>1073</v>
      </c>
      <c r="C1236" s="84">
        <v>0</v>
      </c>
      <c r="D1236" s="84">
        <v>0</v>
      </c>
      <c r="E1236" s="150"/>
    </row>
    <row r="1237" ht="20" customHeight="1" spans="1:5">
      <c r="A1237" s="149">
        <v>2220502</v>
      </c>
      <c r="B1237" s="104" t="s">
        <v>1074</v>
      </c>
      <c r="C1237" s="84">
        <v>0</v>
      </c>
      <c r="D1237" s="84">
        <v>0</v>
      </c>
      <c r="E1237" s="150"/>
    </row>
    <row r="1238" ht="20" customHeight="1" spans="1:5">
      <c r="A1238" s="149">
        <v>2220503</v>
      </c>
      <c r="B1238" s="104" t="s">
        <v>1075</v>
      </c>
      <c r="C1238" s="84">
        <v>0</v>
      </c>
      <c r="D1238" s="84">
        <v>0</v>
      </c>
      <c r="E1238" s="150"/>
    </row>
    <row r="1239" ht="20" customHeight="1" spans="1:5">
      <c r="A1239" s="149">
        <v>2220504</v>
      </c>
      <c r="B1239" s="104" t="s">
        <v>1076</v>
      </c>
      <c r="C1239" s="84">
        <v>0</v>
      </c>
      <c r="D1239" s="84">
        <v>0</v>
      </c>
      <c r="E1239" s="150"/>
    </row>
    <row r="1240" ht="20" customHeight="1" spans="1:5">
      <c r="A1240" s="149">
        <v>2220505</v>
      </c>
      <c r="B1240" s="104" t="s">
        <v>1077</v>
      </c>
      <c r="C1240" s="84">
        <v>0</v>
      </c>
      <c r="D1240" s="84">
        <v>0</v>
      </c>
      <c r="E1240" s="150"/>
    </row>
    <row r="1241" ht="20" customHeight="1" spans="1:5">
      <c r="A1241" s="149">
        <v>2220506</v>
      </c>
      <c r="B1241" s="104" t="s">
        <v>1078</v>
      </c>
      <c r="C1241" s="84">
        <v>0</v>
      </c>
      <c r="D1241" s="84">
        <v>0</v>
      </c>
      <c r="E1241" s="150"/>
    </row>
    <row r="1242" ht="20" customHeight="1" spans="1:5">
      <c r="A1242" s="149">
        <v>2220507</v>
      </c>
      <c r="B1242" s="104" t="s">
        <v>1079</v>
      </c>
      <c r="C1242" s="84">
        <v>0</v>
      </c>
      <c r="D1242" s="84">
        <v>0</v>
      </c>
      <c r="E1242" s="150"/>
    </row>
    <row r="1243" ht="20" customHeight="1" spans="1:5">
      <c r="A1243" s="149">
        <v>2220508</v>
      </c>
      <c r="B1243" s="104" t="s">
        <v>1080</v>
      </c>
      <c r="C1243" s="84">
        <v>0</v>
      </c>
      <c r="D1243" s="84">
        <v>0</v>
      </c>
      <c r="E1243" s="150"/>
    </row>
    <row r="1244" ht="20" customHeight="1" spans="1:5">
      <c r="A1244" s="149">
        <v>2220509</v>
      </c>
      <c r="B1244" s="104" t="s">
        <v>1081</v>
      </c>
      <c r="C1244" s="84">
        <v>0</v>
      </c>
      <c r="D1244" s="84">
        <v>0</v>
      </c>
      <c r="E1244" s="150"/>
    </row>
    <row r="1245" ht="20" customHeight="1" spans="1:5">
      <c r="A1245" s="149">
        <v>2220510</v>
      </c>
      <c r="B1245" s="104" t="s">
        <v>1082</v>
      </c>
      <c r="C1245" s="84">
        <v>0</v>
      </c>
      <c r="D1245" s="84">
        <v>0</v>
      </c>
      <c r="E1245" s="150"/>
    </row>
    <row r="1246" ht="20" customHeight="1" spans="1:5">
      <c r="A1246" s="149">
        <v>2220511</v>
      </c>
      <c r="B1246" s="104" t="s">
        <v>1083</v>
      </c>
      <c r="C1246" s="84">
        <v>0</v>
      </c>
      <c r="D1246" s="84">
        <v>0</v>
      </c>
      <c r="E1246" s="150"/>
    </row>
    <row r="1247" ht="20" customHeight="1" spans="1:5">
      <c r="A1247" s="149">
        <v>2220599</v>
      </c>
      <c r="B1247" s="104" t="s">
        <v>1084</v>
      </c>
      <c r="C1247" s="84">
        <v>0</v>
      </c>
      <c r="D1247" s="84">
        <v>0</v>
      </c>
      <c r="E1247" s="150"/>
    </row>
    <row r="1248" ht="20" customHeight="1" spans="1:5">
      <c r="A1248" s="149">
        <v>224</v>
      </c>
      <c r="B1248" s="104" t="s">
        <v>1085</v>
      </c>
      <c r="C1248" s="84">
        <v>2983</v>
      </c>
      <c r="D1248" s="84">
        <v>3470</v>
      </c>
      <c r="E1248" s="150">
        <f>C1248/D1248</f>
        <v>0.859654178674352</v>
      </c>
    </row>
    <row r="1249" ht="20" customHeight="1" spans="1:5">
      <c r="A1249" s="149">
        <v>22401</v>
      </c>
      <c r="B1249" s="104" t="s">
        <v>1086</v>
      </c>
      <c r="C1249" s="84">
        <v>1021</v>
      </c>
      <c r="D1249" s="84">
        <v>902</v>
      </c>
      <c r="E1249" s="150">
        <f>C1249/D1249</f>
        <v>1.13192904656319</v>
      </c>
    </row>
    <row r="1250" ht="20" customHeight="1" spans="1:5">
      <c r="A1250" s="149">
        <v>2240101</v>
      </c>
      <c r="B1250" s="104" t="s">
        <v>126</v>
      </c>
      <c r="C1250" s="84">
        <v>553</v>
      </c>
      <c r="D1250" s="84">
        <v>494</v>
      </c>
      <c r="E1250" s="150">
        <f>C1250/D1250</f>
        <v>1.11943319838057</v>
      </c>
    </row>
    <row r="1251" ht="20" customHeight="1" spans="1:5">
      <c r="A1251" s="149">
        <v>2240102</v>
      </c>
      <c r="B1251" s="104" t="s">
        <v>127</v>
      </c>
      <c r="C1251" s="84">
        <v>0</v>
      </c>
      <c r="D1251" s="84">
        <v>0</v>
      </c>
      <c r="E1251" s="150"/>
    </row>
    <row r="1252" ht="20" customHeight="1" spans="1:5">
      <c r="A1252" s="149">
        <v>2240103</v>
      </c>
      <c r="B1252" s="104" t="s">
        <v>128</v>
      </c>
      <c r="C1252" s="84">
        <v>0</v>
      </c>
      <c r="D1252" s="84">
        <v>0</v>
      </c>
      <c r="E1252" s="150"/>
    </row>
    <row r="1253" ht="20" customHeight="1" spans="1:5">
      <c r="A1253" s="149">
        <v>2240104</v>
      </c>
      <c r="B1253" s="104" t="s">
        <v>1087</v>
      </c>
      <c r="C1253" s="84">
        <v>0</v>
      </c>
      <c r="D1253" s="84">
        <v>0</v>
      </c>
      <c r="E1253" s="150"/>
    </row>
    <row r="1254" ht="20" customHeight="1" spans="1:5">
      <c r="A1254" s="149">
        <v>2240105</v>
      </c>
      <c r="B1254" s="104" t="s">
        <v>1088</v>
      </c>
      <c r="C1254" s="84">
        <v>0</v>
      </c>
      <c r="D1254" s="84">
        <v>0</v>
      </c>
      <c r="E1254" s="150"/>
    </row>
    <row r="1255" ht="20" customHeight="1" spans="1:5">
      <c r="A1255" s="149">
        <v>2240106</v>
      </c>
      <c r="B1255" s="104" t="s">
        <v>1089</v>
      </c>
      <c r="C1255" s="84">
        <v>208</v>
      </c>
      <c r="D1255" s="84">
        <v>183</v>
      </c>
      <c r="E1255" s="150">
        <f>C1255/D1255</f>
        <v>1.13661202185792</v>
      </c>
    </row>
    <row r="1256" ht="20" customHeight="1" spans="1:5">
      <c r="A1256" s="149">
        <v>2240108</v>
      </c>
      <c r="B1256" s="104" t="s">
        <v>1090</v>
      </c>
      <c r="C1256" s="84">
        <v>0</v>
      </c>
      <c r="D1256" s="84">
        <v>0</v>
      </c>
      <c r="E1256" s="150"/>
    </row>
    <row r="1257" ht="20" customHeight="1" spans="1:5">
      <c r="A1257" s="149">
        <v>2240109</v>
      </c>
      <c r="B1257" s="104" t="s">
        <v>1091</v>
      </c>
      <c r="C1257" s="84">
        <v>0</v>
      </c>
      <c r="D1257" s="84">
        <v>0</v>
      </c>
      <c r="E1257" s="150"/>
    </row>
    <row r="1258" ht="20" customHeight="1" spans="1:5">
      <c r="A1258" s="149">
        <v>2240150</v>
      </c>
      <c r="B1258" s="104" t="s">
        <v>135</v>
      </c>
      <c r="C1258" s="84">
        <v>0</v>
      </c>
      <c r="D1258" s="84">
        <v>0</v>
      </c>
      <c r="E1258" s="150"/>
    </row>
    <row r="1259" ht="20" customHeight="1" spans="1:5">
      <c r="A1259" s="149">
        <v>2240199</v>
      </c>
      <c r="B1259" s="104" t="s">
        <v>1092</v>
      </c>
      <c r="C1259" s="84">
        <v>260</v>
      </c>
      <c r="D1259" s="84">
        <v>225</v>
      </c>
      <c r="E1259" s="150">
        <f>C1259/D1259</f>
        <v>1.15555555555556</v>
      </c>
    </row>
    <row r="1260" ht="20" customHeight="1" spans="1:5">
      <c r="A1260" s="149">
        <v>22402</v>
      </c>
      <c r="B1260" s="104" t="s">
        <v>1093</v>
      </c>
      <c r="C1260" s="84">
        <v>681</v>
      </c>
      <c r="D1260" s="84">
        <v>764</v>
      </c>
      <c r="E1260" s="150">
        <f>C1260/D1260</f>
        <v>0.891361256544503</v>
      </c>
    </row>
    <row r="1261" ht="20" customHeight="1" spans="1:5">
      <c r="A1261" s="149">
        <v>2240201</v>
      </c>
      <c r="B1261" s="104" t="s">
        <v>126</v>
      </c>
      <c r="C1261" s="84">
        <v>254</v>
      </c>
      <c r="D1261" s="84">
        <v>26</v>
      </c>
      <c r="E1261" s="150">
        <f>C1261/D1261</f>
        <v>9.76923076923077</v>
      </c>
    </row>
    <row r="1262" ht="20" customHeight="1" spans="1:5">
      <c r="A1262" s="149">
        <v>2240202</v>
      </c>
      <c r="B1262" s="104" t="s">
        <v>127</v>
      </c>
      <c r="C1262" s="84">
        <v>0</v>
      </c>
      <c r="D1262" s="84">
        <v>0</v>
      </c>
      <c r="E1262" s="150"/>
    </row>
    <row r="1263" ht="20" customHeight="1" spans="1:5">
      <c r="A1263" s="149">
        <v>2240203</v>
      </c>
      <c r="B1263" s="104" t="s">
        <v>128</v>
      </c>
      <c r="C1263" s="84">
        <v>0</v>
      </c>
      <c r="D1263" s="84">
        <v>0</v>
      </c>
      <c r="E1263" s="150"/>
    </row>
    <row r="1264" ht="20" customHeight="1" spans="1:5">
      <c r="A1264" s="149">
        <v>2240204</v>
      </c>
      <c r="B1264" s="104" t="s">
        <v>1094</v>
      </c>
      <c r="C1264" s="84">
        <v>163</v>
      </c>
      <c r="D1264" s="84">
        <v>415</v>
      </c>
      <c r="E1264" s="150">
        <f>C1264/D1264</f>
        <v>0.392771084337349</v>
      </c>
    </row>
    <row r="1265" ht="20" customHeight="1" spans="1:5">
      <c r="A1265" s="149">
        <v>2240299</v>
      </c>
      <c r="B1265" s="104" t="s">
        <v>1095</v>
      </c>
      <c r="C1265" s="84">
        <v>264</v>
      </c>
      <c r="D1265" s="84">
        <v>323</v>
      </c>
      <c r="E1265" s="150">
        <f>C1265/D1265</f>
        <v>0.81733746130031</v>
      </c>
    </row>
    <row r="1266" ht="20" customHeight="1" spans="1:5">
      <c r="A1266" s="149">
        <v>22404</v>
      </c>
      <c r="B1266" s="104" t="s">
        <v>1096</v>
      </c>
      <c r="C1266" s="84"/>
      <c r="D1266" s="84">
        <v>0</v>
      </c>
      <c r="E1266" s="150"/>
    </row>
    <row r="1267" ht="20" customHeight="1" spans="1:5">
      <c r="A1267" s="149">
        <v>2240401</v>
      </c>
      <c r="B1267" s="104" t="s">
        <v>126</v>
      </c>
      <c r="C1267" s="84">
        <v>0</v>
      </c>
      <c r="D1267" s="84">
        <v>0</v>
      </c>
      <c r="E1267" s="150"/>
    </row>
    <row r="1268" ht="20" customHeight="1" spans="1:5">
      <c r="A1268" s="149">
        <v>2240402</v>
      </c>
      <c r="B1268" s="104" t="s">
        <v>127</v>
      </c>
      <c r="C1268" s="84">
        <v>0</v>
      </c>
      <c r="D1268" s="84">
        <v>0</v>
      </c>
      <c r="E1268" s="150"/>
    </row>
    <row r="1269" ht="20" customHeight="1" spans="1:5">
      <c r="A1269" s="149">
        <v>2240403</v>
      </c>
      <c r="B1269" s="104" t="s">
        <v>128</v>
      </c>
      <c r="C1269" s="84">
        <v>0</v>
      </c>
      <c r="D1269" s="84">
        <v>0</v>
      </c>
      <c r="E1269" s="150"/>
    </row>
    <row r="1270" ht="20" customHeight="1" spans="1:5">
      <c r="A1270" s="149">
        <v>2240404</v>
      </c>
      <c r="B1270" s="104" t="s">
        <v>1097</v>
      </c>
      <c r="C1270" s="84">
        <v>0</v>
      </c>
      <c r="D1270" s="84">
        <v>0</v>
      </c>
      <c r="E1270" s="150"/>
    </row>
    <row r="1271" ht="20" customHeight="1" spans="1:5">
      <c r="A1271" s="149">
        <v>2240405</v>
      </c>
      <c r="B1271" s="104" t="s">
        <v>1098</v>
      </c>
      <c r="C1271" s="84">
        <v>0</v>
      </c>
      <c r="D1271" s="84">
        <v>0</v>
      </c>
      <c r="E1271" s="150"/>
    </row>
    <row r="1272" ht="20" customHeight="1" spans="1:5">
      <c r="A1272" s="149">
        <v>2240450</v>
      </c>
      <c r="B1272" s="104" t="s">
        <v>135</v>
      </c>
      <c r="C1272" s="84">
        <v>0</v>
      </c>
      <c r="D1272" s="84">
        <v>0</v>
      </c>
      <c r="E1272" s="150"/>
    </row>
    <row r="1273" ht="20" customHeight="1" spans="1:5">
      <c r="A1273" s="149">
        <v>2240499</v>
      </c>
      <c r="B1273" s="104" t="s">
        <v>1099</v>
      </c>
      <c r="C1273" s="84">
        <v>0</v>
      </c>
      <c r="D1273" s="84">
        <v>0</v>
      </c>
      <c r="E1273" s="150"/>
    </row>
    <row r="1274" ht="20" customHeight="1" spans="1:5">
      <c r="A1274" s="149">
        <v>22405</v>
      </c>
      <c r="B1274" s="104" t="s">
        <v>1100</v>
      </c>
      <c r="C1274" s="84">
        <v>0</v>
      </c>
      <c r="D1274" s="84">
        <v>0</v>
      </c>
      <c r="E1274" s="150"/>
    </row>
    <row r="1275" ht="20" customHeight="1" spans="1:5">
      <c r="A1275" s="149">
        <v>2240501</v>
      </c>
      <c r="B1275" s="104" t="s">
        <v>126</v>
      </c>
      <c r="C1275" s="84">
        <v>0</v>
      </c>
      <c r="D1275" s="84">
        <v>0</v>
      </c>
      <c r="E1275" s="150"/>
    </row>
    <row r="1276" ht="20" customHeight="1" spans="1:5">
      <c r="A1276" s="149">
        <v>2240502</v>
      </c>
      <c r="B1276" s="104" t="s">
        <v>127</v>
      </c>
      <c r="C1276" s="84">
        <v>0</v>
      </c>
      <c r="D1276" s="84">
        <v>0</v>
      </c>
      <c r="E1276" s="150"/>
    </row>
    <row r="1277" ht="20" customHeight="1" spans="1:5">
      <c r="A1277" s="149">
        <v>2240503</v>
      </c>
      <c r="B1277" s="104" t="s">
        <v>128</v>
      </c>
      <c r="C1277" s="84">
        <v>0</v>
      </c>
      <c r="D1277" s="84">
        <v>0</v>
      </c>
      <c r="E1277" s="150"/>
    </row>
    <row r="1278" ht="20" customHeight="1" spans="1:5">
      <c r="A1278" s="149">
        <v>2240504</v>
      </c>
      <c r="B1278" s="104" t="s">
        <v>1101</v>
      </c>
      <c r="C1278" s="84">
        <v>0</v>
      </c>
      <c r="D1278" s="84">
        <v>0</v>
      </c>
      <c r="E1278" s="150"/>
    </row>
    <row r="1279" ht="20" customHeight="1" spans="1:5">
      <c r="A1279" s="149">
        <v>2240505</v>
      </c>
      <c r="B1279" s="104" t="s">
        <v>1102</v>
      </c>
      <c r="C1279" s="84">
        <v>0</v>
      </c>
      <c r="D1279" s="84">
        <v>0</v>
      </c>
      <c r="E1279" s="150"/>
    </row>
    <row r="1280" ht="20" customHeight="1" spans="1:5">
      <c r="A1280" s="149">
        <v>2240506</v>
      </c>
      <c r="B1280" s="104" t="s">
        <v>1103</v>
      </c>
      <c r="C1280" s="84">
        <v>0</v>
      </c>
      <c r="D1280" s="84">
        <v>0</v>
      </c>
      <c r="E1280" s="150"/>
    </row>
    <row r="1281" ht="20" customHeight="1" spans="1:5">
      <c r="A1281" s="149">
        <v>2240507</v>
      </c>
      <c r="B1281" s="104" t="s">
        <v>1104</v>
      </c>
      <c r="C1281" s="84">
        <v>0</v>
      </c>
      <c r="D1281" s="84">
        <v>0</v>
      </c>
      <c r="E1281" s="150"/>
    </row>
    <row r="1282" ht="20" customHeight="1" spans="1:5">
      <c r="A1282" s="149">
        <v>2240508</v>
      </c>
      <c r="B1282" s="104" t="s">
        <v>1105</v>
      </c>
      <c r="C1282" s="84">
        <v>0</v>
      </c>
      <c r="D1282" s="84">
        <v>0</v>
      </c>
      <c r="E1282" s="150"/>
    </row>
    <row r="1283" ht="20" customHeight="1" spans="1:5">
      <c r="A1283" s="149">
        <v>2240509</v>
      </c>
      <c r="B1283" s="104" t="s">
        <v>1106</v>
      </c>
      <c r="C1283" s="84">
        <v>0</v>
      </c>
      <c r="D1283" s="84">
        <v>0</v>
      </c>
      <c r="E1283" s="150"/>
    </row>
    <row r="1284" ht="20" customHeight="1" spans="1:5">
      <c r="A1284" s="149">
        <v>2240510</v>
      </c>
      <c r="B1284" s="104" t="s">
        <v>1107</v>
      </c>
      <c r="C1284" s="84">
        <v>0</v>
      </c>
      <c r="D1284" s="84">
        <v>0</v>
      </c>
      <c r="E1284" s="150"/>
    </row>
    <row r="1285" ht="20" customHeight="1" spans="1:5">
      <c r="A1285" s="149">
        <v>2240550</v>
      </c>
      <c r="B1285" s="104" t="s">
        <v>1108</v>
      </c>
      <c r="C1285" s="84">
        <v>0</v>
      </c>
      <c r="D1285" s="84">
        <v>0</v>
      </c>
      <c r="E1285" s="150"/>
    </row>
    <row r="1286" ht="20" customHeight="1" spans="1:5">
      <c r="A1286" s="149">
        <v>2240599</v>
      </c>
      <c r="B1286" s="104" t="s">
        <v>1109</v>
      </c>
      <c r="C1286" s="84">
        <v>0</v>
      </c>
      <c r="D1286" s="84">
        <v>0</v>
      </c>
      <c r="E1286" s="150"/>
    </row>
    <row r="1287" ht="20" customHeight="1" spans="1:5">
      <c r="A1287" s="149">
        <v>22406</v>
      </c>
      <c r="B1287" s="104" t="s">
        <v>1110</v>
      </c>
      <c r="C1287" s="84">
        <v>445</v>
      </c>
      <c r="D1287" s="84">
        <v>632</v>
      </c>
      <c r="E1287" s="150">
        <f t="shared" ref="E1287:E1300" si="22">C1287/D1287</f>
        <v>0.704113924050633</v>
      </c>
    </row>
    <row r="1288" ht="20" customHeight="1" spans="1:5">
      <c r="A1288" s="149">
        <v>2240601</v>
      </c>
      <c r="B1288" s="104" t="s">
        <v>1111</v>
      </c>
      <c r="C1288" s="84">
        <v>117</v>
      </c>
      <c r="D1288" s="84">
        <v>482</v>
      </c>
      <c r="E1288" s="150">
        <f t="shared" si="22"/>
        <v>0.242738589211618</v>
      </c>
    </row>
    <row r="1289" ht="20" customHeight="1" spans="1:5">
      <c r="A1289" s="149">
        <v>2240602</v>
      </c>
      <c r="B1289" s="104" t="s">
        <v>1112</v>
      </c>
      <c r="C1289" s="84">
        <v>300</v>
      </c>
      <c r="D1289" s="84">
        <v>145</v>
      </c>
      <c r="E1289" s="150">
        <f t="shared" si="22"/>
        <v>2.06896551724138</v>
      </c>
    </row>
    <row r="1290" ht="20" customHeight="1" spans="1:5">
      <c r="A1290" s="149">
        <v>2240699</v>
      </c>
      <c r="B1290" s="104" t="s">
        <v>1113</v>
      </c>
      <c r="C1290" s="84">
        <v>28</v>
      </c>
      <c r="D1290" s="84">
        <v>5</v>
      </c>
      <c r="E1290" s="150">
        <f t="shared" si="22"/>
        <v>5.6</v>
      </c>
    </row>
    <row r="1291" ht="20" customHeight="1" spans="1:5">
      <c r="A1291" s="149">
        <v>22407</v>
      </c>
      <c r="B1291" s="104" t="s">
        <v>1114</v>
      </c>
      <c r="C1291" s="84">
        <v>624</v>
      </c>
      <c r="D1291" s="84">
        <v>635</v>
      </c>
      <c r="E1291" s="150">
        <f t="shared" si="22"/>
        <v>0.982677165354331</v>
      </c>
    </row>
    <row r="1292" ht="20" customHeight="1" spans="1:5">
      <c r="A1292" s="149">
        <v>2240703</v>
      </c>
      <c r="B1292" s="104" t="s">
        <v>1115</v>
      </c>
      <c r="C1292" s="84">
        <v>569</v>
      </c>
      <c r="D1292" s="84">
        <v>448</v>
      </c>
      <c r="E1292" s="150">
        <f t="shared" si="22"/>
        <v>1.27008928571429</v>
      </c>
    </row>
    <row r="1293" ht="20" customHeight="1" spans="1:5">
      <c r="A1293" s="149">
        <v>2240704</v>
      </c>
      <c r="B1293" s="104" t="s">
        <v>1116</v>
      </c>
      <c r="C1293" s="84">
        <v>50</v>
      </c>
      <c r="D1293" s="84">
        <v>157</v>
      </c>
      <c r="E1293" s="150">
        <f t="shared" si="22"/>
        <v>0.318471337579618</v>
      </c>
    </row>
    <row r="1294" ht="20" customHeight="1" spans="1:5">
      <c r="A1294" s="149">
        <v>2240799</v>
      </c>
      <c r="B1294" s="104" t="s">
        <v>1117</v>
      </c>
      <c r="C1294" s="84">
        <v>5</v>
      </c>
      <c r="D1294" s="84">
        <v>30</v>
      </c>
      <c r="E1294" s="150">
        <f t="shared" si="22"/>
        <v>0.166666666666667</v>
      </c>
    </row>
    <row r="1295" ht="20" customHeight="1" spans="1:5">
      <c r="A1295" s="149">
        <v>22499</v>
      </c>
      <c r="B1295" s="104" t="s">
        <v>1118</v>
      </c>
      <c r="C1295" s="84">
        <v>212</v>
      </c>
      <c r="D1295" s="84">
        <v>537</v>
      </c>
      <c r="E1295" s="150">
        <f t="shared" si="22"/>
        <v>0.394785847299814</v>
      </c>
    </row>
    <row r="1296" ht="20" customHeight="1" spans="1:5">
      <c r="A1296" s="149">
        <v>2249999</v>
      </c>
      <c r="B1296" s="104" t="s">
        <v>1119</v>
      </c>
      <c r="C1296" s="84">
        <v>212</v>
      </c>
      <c r="D1296" s="84">
        <v>537</v>
      </c>
      <c r="E1296" s="150">
        <f t="shared" si="22"/>
        <v>0.394785847299814</v>
      </c>
    </row>
    <row r="1297" ht="20" customHeight="1" spans="1:5">
      <c r="A1297" s="149">
        <v>229</v>
      </c>
      <c r="B1297" s="104" t="s">
        <v>1120</v>
      </c>
      <c r="C1297" s="84">
        <v>74</v>
      </c>
      <c r="D1297" s="84">
        <v>18</v>
      </c>
      <c r="E1297" s="150">
        <f t="shared" si="22"/>
        <v>4.11111111111111</v>
      </c>
    </row>
    <row r="1298" ht="20" customHeight="1" spans="1:5">
      <c r="A1298" s="149">
        <v>22999</v>
      </c>
      <c r="B1298" s="104" t="s">
        <v>1121</v>
      </c>
      <c r="C1298" s="84">
        <v>74</v>
      </c>
      <c r="D1298" s="84">
        <v>18</v>
      </c>
      <c r="E1298" s="150">
        <f t="shared" si="22"/>
        <v>4.11111111111111</v>
      </c>
    </row>
    <row r="1299" ht="20" customHeight="1" spans="1:5">
      <c r="A1299" s="149">
        <v>2299999</v>
      </c>
      <c r="B1299" s="104" t="s">
        <v>1122</v>
      </c>
      <c r="C1299" s="84">
        <v>74</v>
      </c>
      <c r="D1299" s="84">
        <v>18</v>
      </c>
      <c r="E1299" s="150">
        <f t="shared" si="22"/>
        <v>4.11111111111111</v>
      </c>
    </row>
    <row r="1300" ht="20" customHeight="1" spans="1:5">
      <c r="A1300" s="149">
        <v>232</v>
      </c>
      <c r="B1300" s="104" t="s">
        <v>1123</v>
      </c>
      <c r="C1300" s="84">
        <v>7656</v>
      </c>
      <c r="D1300" s="84">
        <v>6591</v>
      </c>
      <c r="E1300" s="150">
        <f t="shared" si="22"/>
        <v>1.16158397815203</v>
      </c>
    </row>
    <row r="1301" ht="20" customHeight="1" spans="1:5">
      <c r="A1301" s="149">
        <v>23201</v>
      </c>
      <c r="B1301" s="104" t="s">
        <v>1124</v>
      </c>
      <c r="C1301" s="84">
        <v>0</v>
      </c>
      <c r="D1301" s="84">
        <v>0</v>
      </c>
      <c r="E1301" s="150"/>
    </row>
    <row r="1302" ht="20" customHeight="1" spans="1:5">
      <c r="A1302" s="149">
        <v>23202</v>
      </c>
      <c r="B1302" s="104" t="s">
        <v>1125</v>
      </c>
      <c r="C1302" s="84">
        <v>0</v>
      </c>
      <c r="D1302" s="84">
        <v>0</v>
      </c>
      <c r="E1302" s="150"/>
    </row>
    <row r="1303" ht="20" customHeight="1" spans="1:5">
      <c r="A1303" s="149">
        <v>2320201</v>
      </c>
      <c r="B1303" s="104" t="s">
        <v>1126</v>
      </c>
      <c r="C1303" s="84">
        <v>0</v>
      </c>
      <c r="D1303" s="84">
        <v>0</v>
      </c>
      <c r="E1303" s="150"/>
    </row>
    <row r="1304" ht="20" customHeight="1" spans="1:5">
      <c r="A1304" s="149">
        <v>2320202</v>
      </c>
      <c r="B1304" s="104" t="s">
        <v>1127</v>
      </c>
      <c r="C1304" s="84">
        <v>0</v>
      </c>
      <c r="D1304" s="84">
        <v>0</v>
      </c>
      <c r="E1304" s="150"/>
    </row>
    <row r="1305" ht="20" customHeight="1" spans="1:5">
      <c r="A1305" s="149">
        <v>2320203</v>
      </c>
      <c r="B1305" s="104" t="s">
        <v>1128</v>
      </c>
      <c r="C1305" s="84">
        <v>0</v>
      </c>
      <c r="D1305" s="84">
        <v>0</v>
      </c>
      <c r="E1305" s="150"/>
    </row>
    <row r="1306" ht="20" customHeight="1" spans="1:5">
      <c r="A1306" s="149">
        <v>2320299</v>
      </c>
      <c r="B1306" s="104" t="s">
        <v>1129</v>
      </c>
      <c r="C1306" s="84">
        <v>0</v>
      </c>
      <c r="D1306" s="84">
        <v>0</v>
      </c>
      <c r="E1306" s="150"/>
    </row>
    <row r="1307" ht="20" customHeight="1" spans="1:5">
      <c r="A1307" s="149">
        <v>23203</v>
      </c>
      <c r="B1307" s="104" t="s">
        <v>1130</v>
      </c>
      <c r="C1307" s="84">
        <v>7656</v>
      </c>
      <c r="D1307" s="84">
        <v>6591</v>
      </c>
      <c r="E1307" s="150">
        <f>C1307/D1307</f>
        <v>1.16158397815203</v>
      </c>
    </row>
    <row r="1308" ht="20" customHeight="1" spans="1:5">
      <c r="A1308" s="149">
        <v>2320301</v>
      </c>
      <c r="B1308" s="104" t="s">
        <v>1131</v>
      </c>
      <c r="C1308" s="84">
        <v>7656</v>
      </c>
      <c r="D1308" s="84">
        <v>6585</v>
      </c>
      <c r="E1308" s="150">
        <f>C1308/D1308</f>
        <v>1.1626423690205</v>
      </c>
    </row>
    <row r="1309" ht="20" customHeight="1" spans="1:5">
      <c r="A1309" s="149">
        <v>2320302</v>
      </c>
      <c r="B1309" s="104" t="s">
        <v>1132</v>
      </c>
      <c r="C1309" s="84">
        <v>0</v>
      </c>
      <c r="D1309" s="84">
        <v>0</v>
      </c>
      <c r="E1309" s="150"/>
    </row>
    <row r="1310" ht="20" customHeight="1" spans="1:5">
      <c r="A1310" s="149">
        <v>2320303</v>
      </c>
      <c r="B1310" s="104" t="s">
        <v>1133</v>
      </c>
      <c r="C1310" s="84"/>
      <c r="D1310" s="84"/>
      <c r="E1310" s="150"/>
    </row>
    <row r="1311" ht="20" customHeight="1" spans="1:5">
      <c r="A1311" s="149">
        <v>2320399</v>
      </c>
      <c r="B1311" s="104" t="s">
        <v>1134</v>
      </c>
      <c r="C1311" s="84">
        <v>0</v>
      </c>
      <c r="D1311" s="84">
        <v>0</v>
      </c>
      <c r="E1311" s="150"/>
    </row>
    <row r="1312" ht="20" customHeight="1" spans="1:5">
      <c r="A1312" s="149">
        <v>233</v>
      </c>
      <c r="B1312" s="104" t="s">
        <v>1135</v>
      </c>
      <c r="C1312" s="84">
        <v>0</v>
      </c>
      <c r="D1312" s="84">
        <v>0</v>
      </c>
      <c r="E1312" s="150"/>
    </row>
    <row r="1313" ht="20" customHeight="1" spans="1:5">
      <c r="A1313" s="149">
        <v>23301</v>
      </c>
      <c r="B1313" s="104" t="s">
        <v>1136</v>
      </c>
      <c r="C1313" s="84">
        <v>0</v>
      </c>
      <c r="D1313" s="84">
        <v>0</v>
      </c>
      <c r="E1313" s="150"/>
    </row>
    <row r="1314" ht="20" customHeight="1" spans="1:5">
      <c r="A1314" s="149">
        <v>23302</v>
      </c>
      <c r="B1314" s="104" t="s">
        <v>1137</v>
      </c>
      <c r="C1314" s="84">
        <v>0</v>
      </c>
      <c r="D1314" s="84">
        <v>0</v>
      </c>
      <c r="E1314" s="150"/>
    </row>
    <row r="1315" ht="20" customHeight="1" spans="1:5">
      <c r="A1315" s="149">
        <v>23303</v>
      </c>
      <c r="B1315" s="104" t="s">
        <v>1138</v>
      </c>
      <c r="C1315" s="84">
        <v>0</v>
      </c>
      <c r="D1315" s="84">
        <v>0</v>
      </c>
      <c r="E1315" s="150"/>
    </row>
    <row r="1316" spans="3:3">
      <c r="C1316" s="151"/>
    </row>
    <row r="1317" spans="3:3">
      <c r="C1317" s="151"/>
    </row>
  </sheetData>
  <mergeCells count="1">
    <mergeCell ref="A2:E2"/>
  </mergeCells>
  <printOptions horizontalCentered="1"/>
  <pageMargins left="0.708661417322835" right="0.708661417322835" top="0.748031496062992" bottom="0.748031496062992" header="0.31496062992126" footer="0.31496062992126"/>
  <pageSetup paperSize="9" firstPageNumber="19" orientation="portrait" useFirstPageNumber="1"/>
  <headerFooter>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1"/>
  <sheetViews>
    <sheetView workbookViewId="0">
      <selection activeCell="C5" sqref="C5"/>
    </sheetView>
  </sheetViews>
  <sheetFormatPr defaultColWidth="9" defaultRowHeight="13.5" outlineLevelCol="2"/>
  <cols>
    <col min="2" max="2" width="36.375" customWidth="1"/>
    <col min="3" max="3" width="28.625" customWidth="1"/>
  </cols>
  <sheetData>
    <row r="1" spans="1:1">
      <c r="A1" t="s">
        <v>1139</v>
      </c>
    </row>
    <row r="2" ht="40" customHeight="1" spans="1:3">
      <c r="A2" s="1" t="s">
        <v>1140</v>
      </c>
      <c r="B2" s="1"/>
      <c r="C2" s="1"/>
    </row>
    <row r="3" ht="20" customHeight="1" spans="3:3">
      <c r="C3" s="2" t="s">
        <v>42</v>
      </c>
    </row>
    <row r="4" ht="20" customHeight="1" spans="1:3">
      <c r="A4" s="116" t="s">
        <v>118</v>
      </c>
      <c r="B4" s="116" t="s">
        <v>43</v>
      </c>
      <c r="C4" s="3" t="s">
        <v>44</v>
      </c>
    </row>
    <row r="5" ht="20" customHeight="1" spans="1:3">
      <c r="A5" s="137"/>
      <c r="B5" s="116" t="s">
        <v>58</v>
      </c>
      <c r="C5" s="3">
        <f>C6+C11+C22+C26</f>
        <v>144072</v>
      </c>
    </row>
    <row r="6" ht="20" customHeight="1" spans="1:3">
      <c r="A6" s="137">
        <v>501</v>
      </c>
      <c r="B6" s="138" t="s">
        <v>1141</v>
      </c>
      <c r="C6" s="9">
        <f>SUM(C7:C10)</f>
        <v>49296</v>
      </c>
    </row>
    <row r="7" ht="20" customHeight="1" spans="1:3">
      <c r="A7" s="137">
        <v>50101</v>
      </c>
      <c r="B7" s="139" t="s">
        <v>1142</v>
      </c>
      <c r="C7" s="140">
        <v>34925</v>
      </c>
    </row>
    <row r="8" ht="20" customHeight="1" spans="1:3">
      <c r="A8" s="137">
        <v>50102</v>
      </c>
      <c r="B8" s="139" t="s">
        <v>1143</v>
      </c>
      <c r="C8" s="140">
        <v>6177</v>
      </c>
    </row>
    <row r="9" ht="20" customHeight="1" spans="1:3">
      <c r="A9" s="137">
        <v>50103</v>
      </c>
      <c r="B9" s="139" t="s">
        <v>1144</v>
      </c>
      <c r="C9" s="140">
        <v>3223</v>
      </c>
    </row>
    <row r="10" ht="20" customHeight="1" spans="1:3">
      <c r="A10" s="137">
        <v>50199</v>
      </c>
      <c r="B10" s="139" t="s">
        <v>1145</v>
      </c>
      <c r="C10" s="140">
        <v>4971</v>
      </c>
    </row>
    <row r="11" ht="20" customHeight="1" spans="1:3">
      <c r="A11" s="137">
        <v>502</v>
      </c>
      <c r="B11" s="138" t="s">
        <v>1146</v>
      </c>
      <c r="C11" s="9">
        <f>SUM(C12:C21)</f>
        <v>38099</v>
      </c>
    </row>
    <row r="12" ht="20" customHeight="1" spans="1:3">
      <c r="A12" s="137">
        <v>50201</v>
      </c>
      <c r="B12" s="139" t="s">
        <v>1147</v>
      </c>
      <c r="C12" s="140">
        <v>6541</v>
      </c>
    </row>
    <row r="13" ht="20" customHeight="1" spans="1:3">
      <c r="A13" s="137">
        <v>50202</v>
      </c>
      <c r="B13" s="139" t="s">
        <v>1148</v>
      </c>
      <c r="C13" s="140">
        <v>144</v>
      </c>
    </row>
    <row r="14" ht="20" customHeight="1" spans="1:3">
      <c r="A14" s="137">
        <v>50203</v>
      </c>
      <c r="B14" s="139" t="s">
        <v>1149</v>
      </c>
      <c r="C14" s="140">
        <v>57</v>
      </c>
    </row>
    <row r="15" ht="20" customHeight="1" spans="1:3">
      <c r="A15" s="137">
        <v>50204</v>
      </c>
      <c r="B15" s="139" t="s">
        <v>1150</v>
      </c>
      <c r="C15" s="140">
        <v>165</v>
      </c>
    </row>
    <row r="16" ht="20" customHeight="1" spans="1:3">
      <c r="A16" s="137">
        <v>50205</v>
      </c>
      <c r="B16" s="139" t="s">
        <v>1151</v>
      </c>
      <c r="C16" s="140">
        <v>679</v>
      </c>
    </row>
    <row r="17" ht="20" customHeight="1" spans="1:3">
      <c r="A17" s="137">
        <v>50206</v>
      </c>
      <c r="B17" s="139" t="s">
        <v>1152</v>
      </c>
      <c r="C17" s="140">
        <v>328</v>
      </c>
    </row>
    <row r="18" ht="20" customHeight="1" spans="1:3">
      <c r="A18" s="137">
        <v>50207</v>
      </c>
      <c r="B18" s="139" t="s">
        <v>1153</v>
      </c>
      <c r="C18" s="140">
        <v>0</v>
      </c>
    </row>
    <row r="19" ht="20" customHeight="1" spans="1:3">
      <c r="A19" s="137">
        <v>50208</v>
      </c>
      <c r="B19" s="139" t="s">
        <v>1154</v>
      </c>
      <c r="C19" s="140">
        <v>654</v>
      </c>
    </row>
    <row r="20" ht="20" customHeight="1" spans="1:3">
      <c r="A20" s="137">
        <v>50209</v>
      </c>
      <c r="B20" s="139" t="s">
        <v>1155</v>
      </c>
      <c r="C20" s="140">
        <v>147</v>
      </c>
    </row>
    <row r="21" ht="20" customHeight="1" spans="1:3">
      <c r="A21" s="137">
        <v>50299</v>
      </c>
      <c r="B21" s="139" t="s">
        <v>1156</v>
      </c>
      <c r="C21" s="140">
        <v>29384</v>
      </c>
    </row>
    <row r="22" ht="20" customHeight="1" spans="1:3">
      <c r="A22" s="137">
        <v>505</v>
      </c>
      <c r="B22" s="141" t="s">
        <v>1157</v>
      </c>
      <c r="C22" s="9">
        <f>SUM(C23:C25)</f>
        <v>41548</v>
      </c>
    </row>
    <row r="23" ht="20" customHeight="1" spans="1:3">
      <c r="A23" s="137">
        <v>50501</v>
      </c>
      <c r="B23" s="139" t="s">
        <v>1158</v>
      </c>
      <c r="C23" s="140">
        <v>34623</v>
      </c>
    </row>
    <row r="24" ht="20" customHeight="1" spans="1:3">
      <c r="A24" s="137">
        <v>50502</v>
      </c>
      <c r="B24" s="139" t="s">
        <v>1159</v>
      </c>
      <c r="C24" s="140">
        <v>3974</v>
      </c>
    </row>
    <row r="25" ht="20" customHeight="1" spans="1:3">
      <c r="A25" s="137">
        <v>50599</v>
      </c>
      <c r="B25" s="139" t="s">
        <v>1160</v>
      </c>
      <c r="C25" s="140">
        <v>2951</v>
      </c>
    </row>
    <row r="26" ht="20" customHeight="1" spans="1:3">
      <c r="A26" s="137">
        <v>509</v>
      </c>
      <c r="B26" s="141" t="s">
        <v>1161</v>
      </c>
      <c r="C26" s="9">
        <f>SUM(C27:C31)</f>
        <v>15129</v>
      </c>
    </row>
    <row r="27" ht="20" customHeight="1" spans="1:3">
      <c r="A27" s="137">
        <v>50901</v>
      </c>
      <c r="B27" s="139" t="s">
        <v>1162</v>
      </c>
      <c r="C27" s="140">
        <v>1502</v>
      </c>
    </row>
    <row r="28" ht="20" customHeight="1" spans="1:3">
      <c r="A28" s="137">
        <v>50902</v>
      </c>
      <c r="B28" s="139" t="s">
        <v>1163</v>
      </c>
      <c r="C28" s="140">
        <v>0</v>
      </c>
    </row>
    <row r="29" ht="20" customHeight="1" spans="1:3">
      <c r="A29" s="137">
        <v>50903</v>
      </c>
      <c r="B29" s="139" t="s">
        <v>1164</v>
      </c>
      <c r="C29" s="140">
        <v>0</v>
      </c>
    </row>
    <row r="30" ht="20" customHeight="1" spans="1:3">
      <c r="A30" s="137">
        <v>50905</v>
      </c>
      <c r="B30" s="139" t="s">
        <v>1165</v>
      </c>
      <c r="C30" s="140">
        <v>2563</v>
      </c>
    </row>
    <row r="31" ht="20" customHeight="1" spans="1:3">
      <c r="A31" s="137">
        <v>50999</v>
      </c>
      <c r="B31" s="139" t="s">
        <v>1166</v>
      </c>
      <c r="C31" s="140">
        <v>11064</v>
      </c>
    </row>
  </sheetData>
  <mergeCells count="1">
    <mergeCell ref="A2:C2"/>
  </mergeCells>
  <printOptions horizontalCentered="1"/>
  <pageMargins left="0.708661417322835" right="0.708661417322835" top="0.748031496062992" bottom="0.748031496062992" header="0.31496062992126" footer="0.31496062992126"/>
  <pageSetup paperSize="9" firstPageNumber="47" orientation="portrait" useFirstPageNumber="1"/>
  <headerFooter>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69"/>
  <sheetViews>
    <sheetView workbookViewId="0">
      <selection activeCell="D13" sqref="D13"/>
    </sheetView>
  </sheetViews>
  <sheetFormatPr defaultColWidth="27.625" defaultRowHeight="13.5"/>
  <cols>
    <col min="1" max="1" width="50" customWidth="1"/>
    <col min="2" max="2" width="18.5" customWidth="1"/>
    <col min="3" max="16380" width="27.625" customWidth="1"/>
  </cols>
  <sheetData>
    <row r="1" spans="1:1">
      <c r="A1" t="s">
        <v>1167</v>
      </c>
    </row>
    <row r="2" ht="40" customHeight="1" spans="1:250">
      <c r="A2" s="45" t="s">
        <v>1168</v>
      </c>
      <c r="B2" s="45"/>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row>
    <row r="3" ht="20" customHeight="1" spans="1:250">
      <c r="A3" s="47"/>
      <c r="B3" s="123" t="s">
        <v>42</v>
      </c>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row>
    <row r="4" ht="20" customHeight="1" spans="1:250">
      <c r="A4" s="50" t="s">
        <v>1169</v>
      </c>
      <c r="B4" s="3" t="s">
        <v>44</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56"/>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row>
    <row r="5" ht="20" customHeight="1" spans="1:250">
      <c r="A5" s="50" t="s">
        <v>1170</v>
      </c>
      <c r="B5" s="128">
        <v>0</v>
      </c>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56"/>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49"/>
      <c r="FE5" s="49"/>
      <c r="FF5" s="49"/>
      <c r="FG5" s="49"/>
      <c r="FH5" s="49"/>
      <c r="FI5" s="49"/>
      <c r="FJ5" s="49"/>
      <c r="FK5" s="49"/>
      <c r="FL5" s="49"/>
      <c r="FM5" s="49"/>
      <c r="FN5" s="49"/>
      <c r="FO5" s="49"/>
      <c r="FP5" s="49"/>
      <c r="FQ5" s="49"/>
      <c r="FR5" s="49"/>
      <c r="FS5" s="49"/>
      <c r="FT5" s="49"/>
      <c r="FU5" s="49"/>
      <c r="FV5" s="49"/>
      <c r="FW5" s="49"/>
      <c r="FX5" s="49"/>
      <c r="FY5" s="49"/>
      <c r="FZ5" s="49"/>
      <c r="GA5" s="49"/>
      <c r="GB5" s="49"/>
      <c r="GC5" s="49"/>
      <c r="GD5" s="49"/>
      <c r="GE5" s="49"/>
      <c r="GF5" s="49"/>
      <c r="GG5" s="49"/>
      <c r="GH5" s="49"/>
      <c r="GI5" s="49"/>
      <c r="GJ5" s="49"/>
      <c r="GK5" s="49"/>
      <c r="GL5" s="49"/>
      <c r="GM5" s="49"/>
      <c r="GN5" s="49"/>
      <c r="GO5" s="49"/>
      <c r="GP5" s="49"/>
      <c r="GQ5" s="49"/>
      <c r="GR5" s="49"/>
      <c r="GS5" s="49"/>
      <c r="GT5" s="49"/>
      <c r="GU5" s="49"/>
      <c r="GV5" s="49"/>
      <c r="GW5" s="49"/>
      <c r="GX5" s="49"/>
      <c r="GY5" s="49"/>
      <c r="GZ5" s="49"/>
      <c r="HA5" s="49"/>
      <c r="HB5" s="49"/>
      <c r="HC5" s="49"/>
      <c r="HD5" s="49"/>
      <c r="HE5" s="49"/>
      <c r="HF5" s="49"/>
      <c r="HG5" s="49"/>
      <c r="HH5" s="49"/>
      <c r="HI5" s="49"/>
      <c r="HJ5" s="49"/>
      <c r="HK5" s="49"/>
      <c r="HL5" s="49"/>
      <c r="HM5" s="49"/>
      <c r="HN5" s="49"/>
      <c r="HO5" s="49"/>
      <c r="HP5" s="49"/>
      <c r="HQ5" s="49"/>
      <c r="HR5" s="49"/>
      <c r="HS5" s="49"/>
      <c r="HT5" s="49"/>
      <c r="HU5" s="49"/>
      <c r="HV5" s="49"/>
      <c r="HW5" s="49"/>
      <c r="HX5" s="49"/>
      <c r="HY5" s="49"/>
      <c r="HZ5" s="49"/>
      <c r="IA5" s="49"/>
      <c r="IB5" s="49"/>
      <c r="IC5" s="49"/>
      <c r="ID5" s="49"/>
      <c r="IE5" s="49"/>
      <c r="IF5" s="49"/>
      <c r="IG5" s="49"/>
      <c r="IH5" s="49"/>
      <c r="II5" s="49"/>
      <c r="IJ5" s="49"/>
      <c r="IK5" s="49"/>
      <c r="IL5" s="49"/>
      <c r="IM5" s="49"/>
      <c r="IN5" s="49"/>
      <c r="IO5" s="49"/>
      <c r="IP5" s="49"/>
    </row>
    <row r="6" ht="20" customHeight="1" spans="1:2">
      <c r="A6" s="129" t="s">
        <v>1171</v>
      </c>
      <c r="B6" s="126">
        <v>0</v>
      </c>
    </row>
    <row r="7" ht="20" customHeight="1" spans="1:2">
      <c r="A7" s="130" t="s">
        <v>1172</v>
      </c>
      <c r="B7" s="130"/>
    </row>
    <row r="8" ht="20" customHeight="1" spans="1:2">
      <c r="A8" s="131" t="s">
        <v>1173</v>
      </c>
      <c r="B8" s="130"/>
    </row>
    <row r="9" ht="20" customHeight="1" spans="1:2">
      <c r="A9" s="131" t="s">
        <v>1174</v>
      </c>
      <c r="B9" s="130"/>
    </row>
    <row r="10" ht="20" customHeight="1" spans="1:2">
      <c r="A10" s="131" t="s">
        <v>1175</v>
      </c>
      <c r="B10" s="130"/>
    </row>
    <row r="11" ht="20" customHeight="1" spans="1:2">
      <c r="A11" s="131" t="s">
        <v>1176</v>
      </c>
      <c r="B11" s="130"/>
    </row>
    <row r="12" ht="20" customHeight="1" spans="1:2">
      <c r="A12" s="131" t="s">
        <v>1177</v>
      </c>
      <c r="B12" s="130"/>
    </row>
    <row r="13" ht="20" customHeight="1" spans="1:2">
      <c r="A13" s="131" t="s">
        <v>1178</v>
      </c>
      <c r="B13" s="130"/>
    </row>
    <row r="14" ht="20" customHeight="1" spans="1:2">
      <c r="A14" s="129" t="s">
        <v>1179</v>
      </c>
      <c r="B14" s="126">
        <v>0</v>
      </c>
    </row>
    <row r="15" ht="20" customHeight="1" spans="1:8">
      <c r="A15" s="131" t="s">
        <v>1180</v>
      </c>
      <c r="B15" s="132"/>
      <c r="C15" s="133"/>
      <c r="D15" s="133"/>
      <c r="E15" s="133"/>
      <c r="F15" s="133"/>
      <c r="G15" s="133"/>
      <c r="H15" s="49"/>
    </row>
    <row r="16" ht="20" customHeight="1" spans="1:8">
      <c r="A16" s="131" t="s">
        <v>1181</v>
      </c>
      <c r="B16" s="132"/>
      <c r="C16" s="133"/>
      <c r="D16" s="133"/>
      <c r="E16" s="133"/>
      <c r="F16" s="133"/>
      <c r="G16" s="133"/>
      <c r="H16" s="49"/>
    </row>
    <row r="17" ht="20" customHeight="1" spans="1:2">
      <c r="A17" s="131" t="s">
        <v>1182</v>
      </c>
      <c r="B17" s="132"/>
    </row>
    <row r="18" ht="20" customHeight="1" spans="1:2">
      <c r="A18" s="131" t="s">
        <v>1183</v>
      </c>
      <c r="B18" s="132"/>
    </row>
    <row r="19" ht="20" customHeight="1" spans="1:2">
      <c r="A19" s="131" t="s">
        <v>1184</v>
      </c>
      <c r="B19" s="132"/>
    </row>
    <row r="20" ht="20" customHeight="1" spans="1:2">
      <c r="A20" s="131" t="s">
        <v>1185</v>
      </c>
      <c r="B20" s="132"/>
    </row>
    <row r="21" ht="20" customHeight="1" spans="1:2">
      <c r="A21" s="131" t="s">
        <v>1186</v>
      </c>
      <c r="B21" s="132"/>
    </row>
    <row r="22" ht="20" customHeight="1" spans="1:2">
      <c r="A22" s="131" t="s">
        <v>1187</v>
      </c>
      <c r="B22" s="132"/>
    </row>
    <row r="23" ht="20" customHeight="1" spans="1:2">
      <c r="A23" s="131" t="s">
        <v>1188</v>
      </c>
      <c r="B23" s="132"/>
    </row>
    <row r="24" ht="20" customHeight="1" spans="1:2">
      <c r="A24" s="131" t="s">
        <v>1189</v>
      </c>
      <c r="B24" s="132"/>
    </row>
    <row r="25" ht="20" customHeight="1" spans="1:2">
      <c r="A25" s="131" t="s">
        <v>1190</v>
      </c>
      <c r="B25" s="132"/>
    </row>
    <row r="26" ht="20" customHeight="1" spans="1:2">
      <c r="A26" s="131" t="s">
        <v>1191</v>
      </c>
      <c r="B26" s="132"/>
    </row>
    <row r="27" ht="20" customHeight="1" spans="1:2">
      <c r="A27" s="131" t="s">
        <v>1192</v>
      </c>
      <c r="B27" s="132"/>
    </row>
    <row r="28" ht="20" customHeight="1" spans="1:2">
      <c r="A28" s="131" t="s">
        <v>1193</v>
      </c>
      <c r="B28" s="132"/>
    </row>
    <row r="29" ht="20" customHeight="1" spans="1:2">
      <c r="A29" s="131" t="s">
        <v>1194</v>
      </c>
      <c r="B29" s="132"/>
    </row>
    <row r="30" ht="20" customHeight="1" spans="1:2">
      <c r="A30" s="131" t="s">
        <v>1195</v>
      </c>
      <c r="B30" s="132"/>
    </row>
    <row r="31" ht="20" customHeight="1" spans="1:2">
      <c r="A31" s="131" t="s">
        <v>1196</v>
      </c>
      <c r="B31" s="132"/>
    </row>
    <row r="32" ht="20" customHeight="1" spans="1:2">
      <c r="A32" s="131" t="s">
        <v>1197</v>
      </c>
      <c r="B32" s="132"/>
    </row>
    <row r="33" ht="20" customHeight="1" spans="1:2">
      <c r="A33" s="131" t="s">
        <v>1198</v>
      </c>
      <c r="B33" s="132"/>
    </row>
    <row r="34" ht="20" customHeight="1" spans="1:2">
      <c r="A34" s="131" t="s">
        <v>1199</v>
      </c>
      <c r="B34" s="132"/>
    </row>
    <row r="35" ht="20" customHeight="1" spans="1:2">
      <c r="A35" s="131" t="s">
        <v>1200</v>
      </c>
      <c r="B35" s="132"/>
    </row>
    <row r="36" ht="20" customHeight="1" spans="1:2">
      <c r="A36" s="131" t="s">
        <v>1201</v>
      </c>
      <c r="B36" s="132"/>
    </row>
    <row r="37" ht="20" customHeight="1" spans="1:2">
      <c r="A37" s="131" t="s">
        <v>1202</v>
      </c>
      <c r="B37" s="132"/>
    </row>
    <row r="38" ht="20" customHeight="1" spans="1:2">
      <c r="A38" s="131" t="s">
        <v>1203</v>
      </c>
      <c r="B38" s="132"/>
    </row>
    <row r="39" ht="20" customHeight="1" spans="1:2">
      <c r="A39" s="131" t="s">
        <v>1204</v>
      </c>
      <c r="B39" s="132"/>
    </row>
    <row r="40" ht="20" customHeight="1" spans="1:2">
      <c r="A40" s="131" t="s">
        <v>1205</v>
      </c>
      <c r="B40" s="132"/>
    </row>
    <row r="41" ht="20" customHeight="1" spans="1:2">
      <c r="A41" s="131" t="s">
        <v>1206</v>
      </c>
      <c r="B41" s="132"/>
    </row>
    <row r="42" ht="20" customHeight="1" spans="1:2">
      <c r="A42" s="131" t="s">
        <v>1207</v>
      </c>
      <c r="B42" s="132"/>
    </row>
    <row r="43" ht="20" customHeight="1" spans="1:2">
      <c r="A43" s="131" t="s">
        <v>1208</v>
      </c>
      <c r="B43" s="132"/>
    </row>
    <row r="44" ht="20" customHeight="1" spans="1:2">
      <c r="A44" s="131" t="s">
        <v>1209</v>
      </c>
      <c r="B44" s="132"/>
    </row>
    <row r="45" ht="20" customHeight="1" spans="1:2">
      <c r="A45" s="131" t="s">
        <v>1210</v>
      </c>
      <c r="B45" s="132"/>
    </row>
    <row r="46" ht="20" customHeight="1" spans="1:2">
      <c r="A46" s="131" t="s">
        <v>1211</v>
      </c>
      <c r="B46" s="132"/>
    </row>
    <row r="47" ht="20" customHeight="1" spans="1:2">
      <c r="A47" s="129" t="s">
        <v>1212</v>
      </c>
      <c r="B47" s="126">
        <v>0</v>
      </c>
    </row>
    <row r="48" ht="20" customHeight="1" spans="1:2">
      <c r="A48" s="134" t="s">
        <v>1213</v>
      </c>
      <c r="B48" s="132"/>
    </row>
    <row r="49" ht="20" customHeight="1" spans="1:2">
      <c r="A49" s="134" t="s">
        <v>1214</v>
      </c>
      <c r="B49" s="132"/>
    </row>
    <row r="50" ht="20" customHeight="1" spans="1:2">
      <c r="A50" s="134" t="s">
        <v>1215</v>
      </c>
      <c r="B50" s="132"/>
    </row>
    <row r="51" ht="20" customHeight="1" spans="1:2">
      <c r="A51" s="134" t="s">
        <v>1216</v>
      </c>
      <c r="B51" s="132"/>
    </row>
    <row r="52" ht="20" customHeight="1" spans="1:2">
      <c r="A52" s="134" t="s">
        <v>1217</v>
      </c>
      <c r="B52" s="132"/>
    </row>
    <row r="53" ht="20" customHeight="1" spans="1:2">
      <c r="A53" s="131" t="s">
        <v>1218</v>
      </c>
      <c r="B53" s="132"/>
    </row>
    <row r="54" ht="20" customHeight="1" spans="1:2">
      <c r="A54" s="131" t="s">
        <v>980</v>
      </c>
      <c r="B54" s="132"/>
    </row>
    <row r="55" ht="20" customHeight="1" spans="1:2">
      <c r="A55" s="131" t="s">
        <v>1219</v>
      </c>
      <c r="B55" s="132"/>
    </row>
    <row r="56" ht="20" customHeight="1" spans="1:2">
      <c r="A56" s="131" t="s">
        <v>1220</v>
      </c>
      <c r="B56" s="132"/>
    </row>
    <row r="57" ht="20" customHeight="1" spans="1:2">
      <c r="A57" s="131" t="s">
        <v>982</v>
      </c>
      <c r="B57" s="132"/>
    </row>
    <row r="58" ht="20" customHeight="1" spans="1:2">
      <c r="A58" s="131" t="s">
        <v>1221</v>
      </c>
      <c r="B58" s="132"/>
    </row>
    <row r="59" ht="20" customHeight="1" spans="1:2">
      <c r="A59" s="131" t="s">
        <v>1222</v>
      </c>
      <c r="B59" s="132"/>
    </row>
    <row r="60" ht="20" customHeight="1" spans="1:2">
      <c r="A60" s="131" t="s">
        <v>983</v>
      </c>
      <c r="B60" s="132"/>
    </row>
    <row r="61" ht="20" customHeight="1" spans="1:2">
      <c r="A61" s="131" t="s">
        <v>1223</v>
      </c>
      <c r="B61" s="132"/>
    </row>
    <row r="62" ht="20" customHeight="1" spans="1:2">
      <c r="A62" s="131" t="s">
        <v>1224</v>
      </c>
      <c r="B62" s="132"/>
    </row>
    <row r="63" ht="20" customHeight="1" spans="1:2">
      <c r="A63" s="131" t="s">
        <v>1225</v>
      </c>
      <c r="B63" s="132"/>
    </row>
    <row r="64" ht="20" customHeight="1" spans="1:2">
      <c r="A64" s="131" t="s">
        <v>1226</v>
      </c>
      <c r="B64" s="132"/>
    </row>
    <row r="65" ht="20" customHeight="1" spans="1:2">
      <c r="A65" s="131" t="s">
        <v>984</v>
      </c>
      <c r="B65" s="132"/>
    </row>
    <row r="66" ht="20" customHeight="1" spans="1:2">
      <c r="A66" s="131" t="s">
        <v>1227</v>
      </c>
      <c r="B66" s="132"/>
    </row>
    <row r="67" ht="20" customHeight="1" spans="1:2">
      <c r="A67" s="131" t="s">
        <v>1228</v>
      </c>
      <c r="B67" s="132"/>
    </row>
    <row r="68" ht="20" customHeight="1" spans="1:2">
      <c r="A68" s="135" t="s">
        <v>1229</v>
      </c>
      <c r="B68" s="136"/>
    </row>
    <row r="69" ht="67" customHeight="1" spans="1:2">
      <c r="A69" s="127" t="s">
        <v>1230</v>
      </c>
      <c r="B69" s="127"/>
    </row>
  </sheetData>
  <mergeCells count="2">
    <mergeCell ref="A2:B2"/>
    <mergeCell ref="A69:B69"/>
  </mergeCells>
  <printOptions horizontalCentered="1"/>
  <pageMargins left="0.708661417322835" right="0.708661417322835" top="0.748031496062992" bottom="0.748031496062992" header="0.31496062992126" footer="0.31496062992126"/>
  <pageSetup paperSize="9" firstPageNumber="49" orientation="portrait" useFirstPageNumber="1"/>
  <headerFooter>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7"/>
  <sheetViews>
    <sheetView workbookViewId="0">
      <selection activeCell="D15" sqref="D15"/>
    </sheetView>
  </sheetViews>
  <sheetFormatPr defaultColWidth="6.75" defaultRowHeight="13.5" outlineLevelRow="6"/>
  <cols>
    <col min="1" max="4" width="22.375" customWidth="1"/>
  </cols>
  <sheetData>
    <row r="1" spans="1:1">
      <c r="A1" t="s">
        <v>1231</v>
      </c>
    </row>
    <row r="2" ht="40" customHeight="1" spans="1:247">
      <c r="A2" s="45" t="s">
        <v>1232</v>
      </c>
      <c r="B2" s="45"/>
      <c r="C2" s="45"/>
      <c r="D2" s="45"/>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row>
    <row r="3" ht="20" customHeight="1" spans="1:247">
      <c r="A3" s="47"/>
      <c r="B3" s="122"/>
      <c r="C3" s="122"/>
      <c r="D3" s="123" t="s">
        <v>42</v>
      </c>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row>
    <row r="4" ht="33" customHeight="1" spans="1:247">
      <c r="A4" s="124" t="s">
        <v>1233</v>
      </c>
      <c r="B4" s="50" t="s">
        <v>1234</v>
      </c>
      <c r="C4" s="50" t="s">
        <v>1235</v>
      </c>
      <c r="D4" s="50" t="s">
        <v>1236</v>
      </c>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56"/>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row>
    <row r="5" ht="33" customHeight="1" spans="1:4">
      <c r="A5" s="125" t="s">
        <v>1237</v>
      </c>
      <c r="B5" s="126"/>
      <c r="C5" s="126"/>
      <c r="D5" s="126"/>
    </row>
    <row r="6" ht="33" customHeight="1" spans="1:247">
      <c r="A6" s="50" t="s">
        <v>1170</v>
      </c>
      <c r="B6" s="126">
        <v>0</v>
      </c>
      <c r="C6" s="126">
        <v>0</v>
      </c>
      <c r="D6" s="126">
        <v>0</v>
      </c>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56"/>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49"/>
      <c r="GZ6" s="49"/>
      <c r="HA6" s="49"/>
      <c r="HB6" s="49"/>
      <c r="HC6" s="49"/>
      <c r="HD6" s="49"/>
      <c r="HE6" s="49"/>
      <c r="HF6" s="49"/>
      <c r="HG6" s="49"/>
      <c r="HH6" s="49"/>
      <c r="HI6" s="49"/>
      <c r="HJ6" s="49"/>
      <c r="HK6" s="49"/>
      <c r="HL6" s="49"/>
      <c r="HM6" s="49"/>
      <c r="HN6" s="49"/>
      <c r="HO6" s="49"/>
      <c r="HP6" s="49"/>
      <c r="HQ6" s="49"/>
      <c r="HR6" s="49"/>
      <c r="HS6" s="49"/>
      <c r="HT6" s="49"/>
      <c r="HU6" s="49"/>
      <c r="HV6" s="49"/>
      <c r="HW6" s="49"/>
      <c r="HX6" s="49"/>
      <c r="HY6" s="49"/>
      <c r="HZ6" s="49"/>
      <c r="IA6" s="49"/>
      <c r="IB6" s="49"/>
      <c r="IC6" s="49"/>
      <c r="ID6" s="49"/>
      <c r="IE6" s="49"/>
      <c r="IF6" s="49"/>
      <c r="IG6" s="49"/>
      <c r="IH6" s="49"/>
      <c r="II6" s="49"/>
      <c r="IJ6" s="49"/>
      <c r="IK6" s="49"/>
      <c r="IL6" s="49"/>
      <c r="IM6" s="49"/>
    </row>
    <row r="7" ht="52" customHeight="1" spans="1:4">
      <c r="A7" s="127" t="s">
        <v>1230</v>
      </c>
      <c r="B7" s="127"/>
      <c r="C7" s="127"/>
      <c r="D7" s="127"/>
    </row>
  </sheetData>
  <mergeCells count="2">
    <mergeCell ref="A2:D2"/>
    <mergeCell ref="A7:D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封面</vt:lpstr>
      <vt:lpstr>目录</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吴荣荣</cp:lastModifiedBy>
  <dcterms:created xsi:type="dcterms:W3CDTF">2019-03-02T01:41:00Z</dcterms:created>
  <cp:lastPrinted>2020-09-27T08:30:00Z</cp:lastPrinted>
  <dcterms:modified xsi:type="dcterms:W3CDTF">2024-09-04T08:42:36Z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EAE46D1A8FAF4750AA0677240C492E1B</vt:lpwstr>
  </property>
</Properties>
</file>