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隆回县2016年公共财政收入预算表" sheetId="1" r:id="rId1"/>
  </sheets>
  <calcPr calcId="125725" iterate="1"/>
</workbook>
</file>

<file path=xl/calcChain.xml><?xml version="1.0" encoding="utf-8"?>
<calcChain xmlns="http://schemas.openxmlformats.org/spreadsheetml/2006/main">
  <c r="C31" i="1"/>
  <c r="C38" s="1"/>
  <c r="C26"/>
  <c r="C5"/>
  <c r="C20"/>
  <c r="C4"/>
  <c r="B31"/>
  <c r="B26"/>
  <c r="B5"/>
  <c r="D5" s="1"/>
  <c r="B20"/>
  <c r="D20" s="1"/>
  <c r="D26"/>
  <c r="D27"/>
  <c r="D28"/>
  <c r="D29"/>
  <c r="D30"/>
  <c r="D32"/>
  <c r="D33"/>
  <c r="D34"/>
  <c r="D35"/>
  <c r="D36"/>
  <c r="D37"/>
  <c r="D25"/>
  <c r="D24"/>
  <c r="D23"/>
  <c r="D22"/>
  <c r="D21"/>
  <c r="D19"/>
  <c r="D18"/>
  <c r="D17"/>
  <c r="D16"/>
  <c r="D15"/>
  <c r="D14"/>
  <c r="D13"/>
  <c r="D12"/>
  <c r="D11"/>
  <c r="D10"/>
  <c r="D9"/>
  <c r="D8"/>
  <c r="D7"/>
  <c r="D6"/>
  <c r="D4" l="1"/>
  <c r="B38"/>
  <c r="D38" s="1"/>
  <c r="B4"/>
  <c r="D31"/>
</calcChain>
</file>

<file path=xl/comments1.xml><?xml version="1.0" encoding="utf-8"?>
<comments xmlns="http://schemas.openxmlformats.org/spreadsheetml/2006/main">
  <authors>
    <author>作者</author>
  </authors>
  <commentList>
    <comment ref="B6" authorId="0">
      <text>
        <r>
          <rPr>
            <sz val="9"/>
            <rFont val="宋体"/>
            <charset val="134"/>
          </rPr>
          <t>其中增值税2843万营改增871万75%</t>
        </r>
      </text>
    </comment>
    <comment ref="C6" authorId="0">
      <text>
        <r>
          <rPr>
            <sz val="9"/>
            <rFont val="宋体"/>
            <charset val="134"/>
          </rPr>
          <t>其中增值税2900万营改增1225万</t>
        </r>
      </text>
    </comment>
  </commentList>
</comments>
</file>

<file path=xl/sharedStrings.xml><?xml version="1.0" encoding="utf-8"?>
<sst xmlns="http://schemas.openxmlformats.org/spreadsheetml/2006/main" count="42" uniqueCount="42">
  <si>
    <t>单位:万元</t>
    <phoneticPr fontId="1" type="noConversion"/>
  </si>
  <si>
    <t>项       目</t>
    <phoneticPr fontId="1" type="noConversion"/>
  </si>
  <si>
    <r>
      <t>2015</t>
    </r>
    <r>
      <rPr>
        <sz val="10"/>
        <rFont val="宋体"/>
        <charset val="134"/>
      </rPr>
      <t>年决算数</t>
    </r>
    <phoneticPr fontId="1" type="noConversion"/>
  </si>
  <si>
    <t>2016年预算数</t>
    <phoneticPr fontId="1" type="noConversion"/>
  </si>
  <si>
    <t>预算数为上年执行数的％</t>
  </si>
  <si>
    <t>一、县级公共财政收入</t>
  </si>
  <si>
    <t>（一）税收收入</t>
  </si>
  <si>
    <r>
      <t xml:space="preserve"> 1. </t>
    </r>
    <r>
      <rPr>
        <sz val="11"/>
        <rFont val="宋体"/>
        <charset val="134"/>
      </rPr>
      <t>增值税</t>
    </r>
  </si>
  <si>
    <r>
      <t xml:space="preserve"> 2. </t>
    </r>
    <r>
      <rPr>
        <sz val="11"/>
        <rFont val="宋体"/>
        <charset val="134"/>
      </rPr>
      <t>营业税</t>
    </r>
  </si>
  <si>
    <t xml:space="preserve"> 3.个人所得税</t>
  </si>
  <si>
    <t xml:space="preserve"> 4.城建税</t>
  </si>
  <si>
    <r>
      <t xml:space="preserve"> 5. </t>
    </r>
    <r>
      <rPr>
        <sz val="11"/>
        <rFont val="宋体"/>
        <charset val="134"/>
      </rPr>
      <t>土地使用税</t>
    </r>
  </si>
  <si>
    <t xml:space="preserve"> 6.土地增值税</t>
  </si>
  <si>
    <r>
      <t xml:space="preserve"> 7. </t>
    </r>
    <r>
      <rPr>
        <sz val="11"/>
        <rFont val="宋体"/>
        <charset val="134"/>
      </rPr>
      <t>资源税</t>
    </r>
  </si>
  <si>
    <r>
      <t xml:space="preserve"> 8.</t>
    </r>
    <r>
      <rPr>
        <sz val="11"/>
        <rFont val="宋体"/>
        <charset val="134"/>
      </rPr>
      <t>车船税</t>
    </r>
  </si>
  <si>
    <t xml:space="preserve"> 9. 印花税</t>
  </si>
  <si>
    <t xml:space="preserve"> 10.房产税</t>
  </si>
  <si>
    <r>
      <t xml:space="preserve"> 11. </t>
    </r>
    <r>
      <rPr>
        <sz val="11"/>
        <rFont val="宋体"/>
        <charset val="134"/>
      </rPr>
      <t>企业所得税</t>
    </r>
  </si>
  <si>
    <t xml:space="preserve"> 12. 耕地占用税</t>
  </si>
  <si>
    <t xml:space="preserve"> 13. 契税</t>
  </si>
  <si>
    <t>14.烟叶税</t>
  </si>
  <si>
    <t>（二）非税收入</t>
  </si>
  <si>
    <r>
      <t xml:space="preserve">2. </t>
    </r>
    <r>
      <rPr>
        <sz val="11"/>
        <rFont val="宋体"/>
        <charset val="134"/>
      </rPr>
      <t>行政性收费收入</t>
    </r>
  </si>
  <si>
    <t>3.罚没收入</t>
  </si>
  <si>
    <t>4.专项收入</t>
  </si>
  <si>
    <t>5.其他非税收入</t>
  </si>
  <si>
    <r>
      <t>1.</t>
    </r>
    <r>
      <rPr>
        <sz val="11"/>
        <rFont val="宋体"/>
        <charset val="134"/>
      </rPr>
      <t>国有资产</t>
    </r>
    <r>
      <rPr>
        <sz val="11"/>
        <rFont val="Times New Roman"/>
        <family val="1"/>
      </rPr>
      <t>(</t>
    </r>
    <r>
      <rPr>
        <sz val="11"/>
        <rFont val="宋体"/>
        <charset val="134"/>
      </rPr>
      <t>资源</t>
    </r>
    <r>
      <rPr>
        <sz val="11"/>
        <rFont val="Times New Roman"/>
        <family val="1"/>
      </rPr>
      <t>)</t>
    </r>
    <r>
      <rPr>
        <sz val="11"/>
        <rFont val="宋体"/>
        <charset val="134"/>
      </rPr>
      <t>有偿使用收入</t>
    </r>
    <phoneticPr fontId="1" type="noConversion"/>
  </si>
  <si>
    <t xml:space="preserve">   二、上划中央收入</t>
  </si>
  <si>
    <r>
      <t>1.</t>
    </r>
    <r>
      <rPr>
        <sz val="11"/>
        <rFont val="宋体"/>
        <charset val="134"/>
      </rPr>
      <t>增值税</t>
    </r>
  </si>
  <si>
    <t>2.消费税</t>
  </si>
  <si>
    <t>3.企业所得税</t>
  </si>
  <si>
    <r>
      <t>4.</t>
    </r>
    <r>
      <rPr>
        <sz val="11"/>
        <rFont val="宋体"/>
        <charset val="134"/>
      </rPr>
      <t>个人所得税</t>
    </r>
  </si>
  <si>
    <t xml:space="preserve">   三、上划省级收入</t>
  </si>
  <si>
    <t>1.增值税</t>
  </si>
  <si>
    <t>2.营业税</t>
  </si>
  <si>
    <r>
      <t>3.</t>
    </r>
    <r>
      <rPr>
        <sz val="11"/>
        <rFont val="宋体"/>
        <charset val="134"/>
      </rPr>
      <t>企业所得税</t>
    </r>
  </si>
  <si>
    <t>4.个人所得税</t>
  </si>
  <si>
    <t>5.资源税</t>
  </si>
  <si>
    <t>6、土地使用税</t>
  </si>
  <si>
    <t xml:space="preserve">   全县公共财政收入合计</t>
  </si>
  <si>
    <t>注:此表为修正表,将国有资产收益修改为国有资产（资源）有偿使用收入,同时增加公开上划中央和省级收入。</t>
    <phoneticPr fontId="1" type="noConversion"/>
  </si>
  <si>
    <r>
      <t>隆回县2016年公共财政收入预算表</t>
    </r>
    <r>
      <rPr>
        <b/>
        <sz val="14"/>
        <rFont val="宋体"/>
        <charset val="134"/>
      </rPr>
      <t>(修改)</t>
    </r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</si>
</sst>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0_);[Red]\(0\)"/>
  </numFmts>
  <fonts count="12"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b/>
      <sz val="14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31" fontId="0" fillId="0" borderId="0" xfId="0" applyNumberFormat="1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ont="1" applyFill="1" applyAlignment="1"/>
    <xf numFmtId="0" fontId="4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wrapText="1"/>
    </xf>
    <xf numFmtId="177" fontId="5" fillId="0" borderId="1" xfId="1" applyNumberForma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176" fontId="5" fillId="0" borderId="1" xfId="1" applyNumberFormat="1" applyBorder="1" applyAlignment="1">
      <alignment horizontal="center"/>
    </xf>
    <xf numFmtId="0" fontId="9" fillId="0" borderId="1" xfId="1" applyFont="1" applyBorder="1" applyAlignment="1">
      <alignment vertical="center"/>
    </xf>
    <xf numFmtId="0" fontId="5" fillId="0" borderId="1" xfId="1" applyBorder="1" applyAlignment="1">
      <alignment horizontal="center"/>
    </xf>
    <xf numFmtId="0" fontId="10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1" xfId="1" applyFont="1" applyBorder="1" applyAlignment="1">
      <alignment vertical="center"/>
    </xf>
    <xf numFmtId="178" fontId="5" fillId="0" borderId="1" xfId="1" applyNumberFormat="1" applyBorder="1" applyAlignment="1">
      <alignment horizont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2" xfId="0" applyFill="1" applyBorder="1" applyAlignment="1">
      <alignment horizontal="left" vertical="center" wrapText="1"/>
    </xf>
  </cellXfs>
  <cellStyles count="2">
    <cellStyle name="常规" xfId="0" builtinId="0"/>
    <cellStyle name="常规_表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39"/>
  <sheetViews>
    <sheetView tabSelected="1" topLeftCell="A10" workbookViewId="0">
      <selection activeCell="F19" sqref="F19"/>
    </sheetView>
  </sheetViews>
  <sheetFormatPr defaultColWidth="18.25" defaultRowHeight="14.25"/>
  <cols>
    <col min="1" max="1" width="26.125" style="20" customWidth="1"/>
    <col min="2" max="16384" width="18.25" style="6"/>
  </cols>
  <sheetData>
    <row r="1" spans="1:4" s="1" customFormat="1" ht="25.5" customHeight="1">
      <c r="A1" s="26" t="s">
        <v>41</v>
      </c>
      <c r="B1" s="26"/>
      <c r="C1" s="26"/>
      <c r="D1" s="26"/>
    </row>
    <row r="2" spans="1:4" ht="16.5" customHeight="1">
      <c r="A2" s="2"/>
      <c r="B2" s="3">
        <v>42472</v>
      </c>
      <c r="C2" s="4"/>
      <c r="D2" s="5" t="s">
        <v>0</v>
      </c>
    </row>
    <row r="3" spans="1:4" ht="16.5" customHeight="1">
      <c r="A3" s="7" t="s">
        <v>1</v>
      </c>
      <c r="B3" s="8" t="s">
        <v>2</v>
      </c>
      <c r="C3" s="9" t="s">
        <v>3</v>
      </c>
      <c r="D3" s="7" t="s">
        <v>4</v>
      </c>
    </row>
    <row r="4" spans="1:4" ht="16.5" customHeight="1">
      <c r="A4" s="10" t="s">
        <v>5</v>
      </c>
      <c r="B4" s="11">
        <f>B5+B20</f>
        <v>72622</v>
      </c>
      <c r="C4" s="11">
        <f>C5+C20</f>
        <v>78490</v>
      </c>
      <c r="D4" s="12">
        <f>C4/B4*100</f>
        <v>108.08019608383135</v>
      </c>
    </row>
    <row r="5" spans="1:4" ht="16.5" customHeight="1">
      <c r="A5" s="13" t="s">
        <v>6</v>
      </c>
      <c r="B5" s="14">
        <f>B6+B7+B8+B9+B10+B11+B12+B13+B14+B15+B16+B17+B18+B19</f>
        <v>41266</v>
      </c>
      <c r="C5" s="14">
        <f>C6+C7+C8+C9+C10+C11+C12+C13+C14+C15+C16+C17+C18+C19</f>
        <v>47584</v>
      </c>
      <c r="D5" s="12">
        <f t="shared" ref="D5:D38" si="0">C5/B5*100</f>
        <v>115.3104250472544</v>
      </c>
    </row>
    <row r="6" spans="1:4" ht="16.5" customHeight="1">
      <c r="A6" s="15" t="s">
        <v>7</v>
      </c>
      <c r="B6" s="16">
        <v>3976</v>
      </c>
      <c r="C6" s="14">
        <v>4612</v>
      </c>
      <c r="D6" s="12">
        <f t="shared" si="0"/>
        <v>115.99597585513079</v>
      </c>
    </row>
    <row r="7" spans="1:4" ht="16.5" customHeight="1">
      <c r="A7" s="15" t="s">
        <v>8</v>
      </c>
      <c r="B7" s="16">
        <v>11195</v>
      </c>
      <c r="C7" s="14">
        <v>12986</v>
      </c>
      <c r="D7" s="12">
        <f t="shared" si="0"/>
        <v>115.99821348816437</v>
      </c>
    </row>
    <row r="8" spans="1:4" ht="16.5" customHeight="1">
      <c r="A8" s="15" t="s">
        <v>9</v>
      </c>
      <c r="B8" s="16">
        <v>2138</v>
      </c>
      <c r="C8" s="14">
        <v>2480</v>
      </c>
      <c r="D8" s="12">
        <f t="shared" si="0"/>
        <v>115.99625818521983</v>
      </c>
    </row>
    <row r="9" spans="1:4" ht="16.5" customHeight="1">
      <c r="A9" s="15" t="s">
        <v>10</v>
      </c>
      <c r="B9" s="16">
        <v>1472</v>
      </c>
      <c r="C9" s="14">
        <v>1693</v>
      </c>
      <c r="D9" s="12">
        <f t="shared" si="0"/>
        <v>115.01358695652173</v>
      </c>
    </row>
    <row r="10" spans="1:4" ht="16.5" customHeight="1">
      <c r="A10" s="15" t="s">
        <v>11</v>
      </c>
      <c r="B10" s="16">
        <v>492</v>
      </c>
      <c r="C10" s="14">
        <v>615</v>
      </c>
      <c r="D10" s="12">
        <f t="shared" si="0"/>
        <v>125</v>
      </c>
    </row>
    <row r="11" spans="1:4" ht="16.5" customHeight="1">
      <c r="A11" s="15" t="s">
        <v>12</v>
      </c>
      <c r="B11" s="16">
        <v>3261</v>
      </c>
      <c r="C11" s="14">
        <v>3750</v>
      </c>
      <c r="D11" s="12">
        <f t="shared" si="0"/>
        <v>114.99540018399263</v>
      </c>
    </row>
    <row r="12" spans="1:4" ht="16.5" customHeight="1">
      <c r="A12" s="15" t="s">
        <v>13</v>
      </c>
      <c r="B12" s="16">
        <v>580</v>
      </c>
      <c r="C12" s="14">
        <v>696</v>
      </c>
      <c r="D12" s="12">
        <f t="shared" si="0"/>
        <v>120</v>
      </c>
    </row>
    <row r="13" spans="1:4" ht="16.5" customHeight="1">
      <c r="A13" s="15" t="s">
        <v>14</v>
      </c>
      <c r="B13" s="16">
        <v>975</v>
      </c>
      <c r="C13" s="14">
        <v>1180</v>
      </c>
      <c r="D13" s="12">
        <f t="shared" si="0"/>
        <v>121.02564102564102</v>
      </c>
    </row>
    <row r="14" spans="1:4" ht="16.5" customHeight="1">
      <c r="A14" s="15" t="s">
        <v>15</v>
      </c>
      <c r="B14" s="16">
        <v>321</v>
      </c>
      <c r="C14" s="14">
        <v>363</v>
      </c>
      <c r="D14" s="12">
        <f t="shared" si="0"/>
        <v>113.08411214953271</v>
      </c>
    </row>
    <row r="15" spans="1:4" ht="16.5" customHeight="1">
      <c r="A15" s="15" t="s">
        <v>16</v>
      </c>
      <c r="B15" s="16">
        <v>759</v>
      </c>
      <c r="C15" s="14">
        <v>873</v>
      </c>
      <c r="D15" s="12">
        <f t="shared" si="0"/>
        <v>115.01976284584981</v>
      </c>
    </row>
    <row r="16" spans="1:4" ht="16.5" customHeight="1">
      <c r="A16" s="15" t="s">
        <v>17</v>
      </c>
      <c r="B16" s="16">
        <v>2758</v>
      </c>
      <c r="C16" s="14">
        <v>3156</v>
      </c>
      <c r="D16" s="12">
        <f t="shared" si="0"/>
        <v>114.43074691805657</v>
      </c>
    </row>
    <row r="17" spans="1:4" ht="16.5" customHeight="1">
      <c r="A17" s="15" t="s">
        <v>18</v>
      </c>
      <c r="B17" s="16">
        <v>5576</v>
      </c>
      <c r="C17" s="14">
        <v>6251</v>
      </c>
      <c r="D17" s="12">
        <f t="shared" si="0"/>
        <v>112.10545193687231</v>
      </c>
    </row>
    <row r="18" spans="1:4" ht="16.5" customHeight="1">
      <c r="A18" s="15" t="s">
        <v>19</v>
      </c>
      <c r="B18" s="16">
        <v>6107</v>
      </c>
      <c r="C18" s="14">
        <v>7329</v>
      </c>
      <c r="D18" s="12">
        <f t="shared" si="0"/>
        <v>120.0098247912232</v>
      </c>
    </row>
    <row r="19" spans="1:4" ht="16.5" customHeight="1">
      <c r="A19" s="17" t="s">
        <v>20</v>
      </c>
      <c r="B19" s="16">
        <v>1656</v>
      </c>
      <c r="C19" s="14">
        <v>1600</v>
      </c>
      <c r="D19" s="12">
        <f t="shared" si="0"/>
        <v>96.618357487922708</v>
      </c>
    </row>
    <row r="20" spans="1:4" ht="16.5" customHeight="1">
      <c r="A20" s="18" t="s">
        <v>21</v>
      </c>
      <c r="B20" s="16">
        <f>B21+B23++B22+B24+B25</f>
        <v>31356</v>
      </c>
      <c r="C20" s="16">
        <f>C21+C23++C22+C24+C25</f>
        <v>30906</v>
      </c>
      <c r="D20" s="12">
        <f t="shared" si="0"/>
        <v>98.564867967853047</v>
      </c>
    </row>
    <row r="21" spans="1:4" ht="16.5" customHeight="1">
      <c r="A21" s="15" t="s">
        <v>26</v>
      </c>
      <c r="B21" s="16">
        <v>5266</v>
      </c>
      <c r="C21" s="14">
        <v>5635</v>
      </c>
      <c r="D21" s="12">
        <f t="shared" si="0"/>
        <v>107.00721610330422</v>
      </c>
    </row>
    <row r="22" spans="1:4" ht="16.5" customHeight="1">
      <c r="A22" s="19" t="s">
        <v>22</v>
      </c>
      <c r="B22" s="16">
        <v>8948</v>
      </c>
      <c r="C22" s="14">
        <v>9306</v>
      </c>
      <c r="D22" s="12">
        <f t="shared" si="0"/>
        <v>104.00089405453731</v>
      </c>
    </row>
    <row r="23" spans="1:4" ht="16.5" customHeight="1">
      <c r="A23" s="15" t="s">
        <v>23</v>
      </c>
      <c r="B23" s="16">
        <v>8386</v>
      </c>
      <c r="C23" s="14">
        <v>6553</v>
      </c>
      <c r="D23" s="12">
        <f t="shared" si="0"/>
        <v>78.14214166467923</v>
      </c>
    </row>
    <row r="24" spans="1:4" ht="16.5" customHeight="1">
      <c r="A24" s="15" t="s">
        <v>24</v>
      </c>
      <c r="B24" s="16">
        <v>6543</v>
      </c>
      <c r="C24" s="14">
        <v>7066</v>
      </c>
      <c r="D24" s="12">
        <f t="shared" si="0"/>
        <v>107.99327525599878</v>
      </c>
    </row>
    <row r="25" spans="1:4" ht="16.5" customHeight="1">
      <c r="A25" s="15" t="s">
        <v>25</v>
      </c>
      <c r="B25" s="16">
        <v>2213</v>
      </c>
      <c r="C25" s="14">
        <v>2346</v>
      </c>
      <c r="D25" s="12">
        <f t="shared" si="0"/>
        <v>106.00994125621328</v>
      </c>
    </row>
    <row r="26" spans="1:4" ht="16.5" customHeight="1">
      <c r="A26" s="21" t="s">
        <v>27</v>
      </c>
      <c r="B26" s="14">
        <f>B27+B28+B29+B30</f>
        <v>21317</v>
      </c>
      <c r="C26" s="14">
        <f>C27+C28+C29+C30</f>
        <v>24206</v>
      </c>
      <c r="D26" s="12">
        <f t="shared" si="0"/>
        <v>113.5525636815687</v>
      </c>
    </row>
    <row r="27" spans="1:4" ht="16.5" customHeight="1">
      <c r="A27" s="15" t="s">
        <v>28</v>
      </c>
      <c r="B27" s="14">
        <v>10795</v>
      </c>
      <c r="C27" s="14">
        <v>12090</v>
      </c>
      <c r="D27" s="12">
        <f t="shared" si="0"/>
        <v>111.99629458082445</v>
      </c>
    </row>
    <row r="28" spans="1:4" ht="16.5" customHeight="1">
      <c r="A28" s="17" t="s">
        <v>29</v>
      </c>
      <c r="B28" s="16">
        <v>30</v>
      </c>
      <c r="C28" s="14">
        <v>38</v>
      </c>
      <c r="D28" s="12">
        <f t="shared" si="0"/>
        <v>126.66666666666666</v>
      </c>
    </row>
    <row r="29" spans="1:4" ht="16.5" customHeight="1">
      <c r="A29" s="17" t="s">
        <v>30</v>
      </c>
      <c r="B29" s="22">
        <v>5910</v>
      </c>
      <c r="C29" s="14">
        <v>6763</v>
      </c>
      <c r="D29" s="12">
        <f t="shared" si="0"/>
        <v>114.43316412859561</v>
      </c>
    </row>
    <row r="30" spans="1:4" ht="16.5" customHeight="1">
      <c r="A30" s="15" t="s">
        <v>31</v>
      </c>
      <c r="B30" s="22">
        <v>4582</v>
      </c>
      <c r="C30" s="14">
        <v>5315</v>
      </c>
      <c r="D30" s="12">
        <f t="shared" si="0"/>
        <v>115.99738105630728</v>
      </c>
    </row>
    <row r="31" spans="1:4" ht="16.5" customHeight="1">
      <c r="A31" s="21" t="s">
        <v>32</v>
      </c>
      <c r="B31" s="14">
        <f>B32+B33+B34+B35+B36+B37</f>
        <v>7559</v>
      </c>
      <c r="C31" s="14">
        <f>C32+C33+C34+C35+C36+C37</f>
        <v>9004</v>
      </c>
      <c r="D31" s="12">
        <f t="shared" si="0"/>
        <v>119.11628522291309</v>
      </c>
    </row>
    <row r="32" spans="1:4" ht="16.5" customHeight="1">
      <c r="A32" s="23" t="s">
        <v>33</v>
      </c>
      <c r="B32" s="14">
        <v>1325</v>
      </c>
      <c r="C32" s="14">
        <v>1763</v>
      </c>
      <c r="D32" s="12">
        <f t="shared" si="0"/>
        <v>133.0566037735849</v>
      </c>
    </row>
    <row r="33" spans="1:4" ht="16.5" customHeight="1">
      <c r="A33" s="24" t="s">
        <v>34</v>
      </c>
      <c r="B33" s="14">
        <v>3732</v>
      </c>
      <c r="C33" s="14">
        <v>4329</v>
      </c>
      <c r="D33" s="12">
        <f t="shared" si="0"/>
        <v>115.9967845659164</v>
      </c>
    </row>
    <row r="34" spans="1:4" ht="16.5" customHeight="1">
      <c r="A34" s="25" t="s">
        <v>35</v>
      </c>
      <c r="B34" s="22">
        <v>1182</v>
      </c>
      <c r="C34" s="14">
        <v>1353</v>
      </c>
      <c r="D34" s="12">
        <f t="shared" si="0"/>
        <v>114.46700507614213</v>
      </c>
    </row>
    <row r="35" spans="1:4" ht="16.5" customHeight="1">
      <c r="A35" s="17" t="s">
        <v>36</v>
      </c>
      <c r="B35" s="16">
        <v>916</v>
      </c>
      <c r="C35" s="14">
        <v>1063</v>
      </c>
      <c r="D35" s="12">
        <f t="shared" si="0"/>
        <v>116.04803493449782</v>
      </c>
    </row>
    <row r="36" spans="1:4" ht="16.5" customHeight="1">
      <c r="A36" s="17" t="s">
        <v>37</v>
      </c>
      <c r="B36" s="16">
        <v>193</v>
      </c>
      <c r="C36" s="14">
        <v>232</v>
      </c>
      <c r="D36" s="12">
        <f t="shared" si="0"/>
        <v>120.20725388601036</v>
      </c>
    </row>
    <row r="37" spans="1:4" ht="16.5" customHeight="1">
      <c r="A37" s="17" t="s">
        <v>38</v>
      </c>
      <c r="B37" s="16">
        <v>211</v>
      </c>
      <c r="C37" s="14">
        <v>264</v>
      </c>
      <c r="D37" s="12">
        <f t="shared" si="0"/>
        <v>125.11848341232228</v>
      </c>
    </row>
    <row r="38" spans="1:4" ht="16.5" customHeight="1">
      <c r="A38" s="21" t="s">
        <v>39</v>
      </c>
      <c r="B38" s="14">
        <f>B31+B26+B4</f>
        <v>101498</v>
      </c>
      <c r="C38" s="14">
        <f>C31+C26+C4</f>
        <v>111700</v>
      </c>
      <c r="D38" s="12">
        <f t="shared" si="0"/>
        <v>110.05142958481942</v>
      </c>
    </row>
    <row r="39" spans="1:4" ht="30.75" customHeight="1">
      <c r="A39" s="27" t="s">
        <v>40</v>
      </c>
      <c r="B39" s="27"/>
      <c r="C39" s="27"/>
      <c r="D39" s="27"/>
    </row>
  </sheetData>
  <mergeCells count="2">
    <mergeCell ref="A1:D1"/>
    <mergeCell ref="A39:D39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隆回县2016年公共财政收入预算表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2017-01-16T09:02:23Z</cp:lastPrinted>
  <dcterms:created xsi:type="dcterms:W3CDTF">1996-12-17T01:32:42Z</dcterms:created>
  <dcterms:modified xsi:type="dcterms:W3CDTF">2017-09-12T09:04:00Z</dcterms:modified>
</cp:coreProperties>
</file>