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80" tabRatio="776" activeTab="8"/>
  </bookViews>
  <sheets>
    <sheet name="附表1、统计表" sheetId="1" r:id="rId1"/>
    <sheet name="附表2、专项扶贫项目" sheetId="2" r:id="rId2"/>
    <sheet name="附表3、产业发展项目" sheetId="3" r:id="rId3"/>
    <sheet name="附表4、社会保障项目" sheetId="4" r:id="rId4"/>
    <sheet name="附表5、助学培训项目" sheetId="5" r:id="rId5"/>
    <sheet name="附表6、改造搬迁项目" sheetId="6" r:id="rId6"/>
    <sheet name="附表7、基础设施和公共服务项目" sheetId="7" r:id="rId7"/>
    <sheet name="附表8、生态保护项目" sheetId="8" r:id="rId8"/>
    <sheet name="附9、产业项目明细表" sheetId="9" r:id="rId9"/>
    <sheet name="附10、基设项目明细表" sheetId="10" r:id="rId10"/>
  </sheets>
  <definedNames>
    <definedName name="_xlnm._FilterDatabase" localSheetId="6" hidden="1">附表7、基础设施和公共服务项目!$A$8:$T$74</definedName>
    <definedName name="_xlnm.Print_Titles" localSheetId="0">附表1、统计表!$3:6</definedName>
    <definedName name="_xlnm.Print_Titles" localSheetId="1">附表2、专项扶贫项目!$3:6</definedName>
    <definedName name="_xlnm.Print_Titles" localSheetId="2">附表3、产业发展项目!$3:6</definedName>
    <definedName name="_xlnm.Print_Titles" localSheetId="4">附表5、助学培训项目!$3:6</definedName>
    <definedName name="_xlnm.Print_Titles" localSheetId="5">附表6、改造搬迁项目!$3:6</definedName>
    <definedName name="_xlnm.Print_Titles" localSheetId="6">附表7、基础设施和公共服务项目!$3:6</definedName>
    <definedName name="_xlnm.Print_Titles" localSheetId="7">附表8、生态保护项目!$3:6</definedName>
  </definedNames>
  <calcPr calcId="144525"/>
</workbook>
</file>

<file path=xl/sharedStrings.xml><?xml version="1.0" encoding="utf-8"?>
<sst xmlns="http://schemas.openxmlformats.org/spreadsheetml/2006/main" count="725">
  <si>
    <t>附表1：</t>
  </si>
  <si>
    <r>
      <rPr>
        <sz val="14"/>
        <rFont val="宋体"/>
        <charset val="134"/>
      </rPr>
      <t xml:space="preserve">   </t>
    </r>
    <r>
      <rPr>
        <b/>
        <sz val="14"/>
        <rFont val="宋体"/>
        <charset val="134"/>
      </rPr>
      <t xml:space="preserve"> 城步县“十三五”脱贫攻坚规划项目汇总统计表</t>
    </r>
    <r>
      <rPr>
        <sz val="14"/>
        <rFont val="宋体"/>
        <charset val="134"/>
      </rPr>
      <t xml:space="preserve">
</t>
    </r>
    <r>
      <rPr>
        <sz val="12"/>
        <rFont val="宋体"/>
        <charset val="134"/>
      </rPr>
      <t xml:space="preserve"> </t>
    </r>
    <r>
      <rPr>
        <sz val="12"/>
        <rFont val="仿宋_GB2312"/>
        <charset val="134"/>
      </rPr>
      <t xml:space="preserve">填表单位（公章）： 城步县扶贫办                                                             填报时间：2016.11.26 </t>
    </r>
    <r>
      <rPr>
        <sz val="14"/>
        <rFont val="仿宋_GB2312"/>
        <charset val="134"/>
      </rPr>
      <t xml:space="preserve">                               </t>
    </r>
    <r>
      <rPr>
        <b/>
        <sz val="14"/>
        <rFont val="宋体"/>
        <charset val="134"/>
      </rPr>
      <t xml:space="preserve">          </t>
    </r>
  </si>
  <si>
    <t>序号</t>
  </si>
  <si>
    <t>项目名称</t>
  </si>
  <si>
    <t>项目个数</t>
  </si>
  <si>
    <t>建设性质</t>
  </si>
  <si>
    <t>建设期限</t>
  </si>
  <si>
    <t>建设规模</t>
  </si>
  <si>
    <t>投资概算及资金来源</t>
  </si>
  <si>
    <t>扶持贫困户数</t>
  </si>
  <si>
    <t>扶持贫困人口数</t>
  </si>
  <si>
    <t>牵头单位</t>
  </si>
  <si>
    <t>参与单位</t>
  </si>
  <si>
    <t>是否打捆项目</t>
  </si>
  <si>
    <t>备注</t>
  </si>
  <si>
    <t xml:space="preserve">合计 </t>
  </si>
  <si>
    <t>资金来源</t>
  </si>
  <si>
    <t>财政专项扶贫资金</t>
  </si>
  <si>
    <t>行业部门资金</t>
  </si>
  <si>
    <t>业主投入</t>
  </si>
  <si>
    <t>农民自筹</t>
  </si>
  <si>
    <t>数量</t>
  </si>
  <si>
    <t>单位</t>
  </si>
  <si>
    <t>合计</t>
  </si>
  <si>
    <t>/</t>
  </si>
  <si>
    <t>一</t>
  </si>
  <si>
    <t>产业发展项目</t>
  </si>
  <si>
    <t>特色产业扶贫项目</t>
  </si>
  <si>
    <t>（1）</t>
  </si>
  <si>
    <t>特色农林产业项目</t>
  </si>
  <si>
    <t>亩</t>
  </si>
  <si>
    <t>城步县特色农林产业项目</t>
  </si>
  <si>
    <t>新建</t>
  </si>
  <si>
    <t>2016-2020</t>
  </si>
  <si>
    <t>农业局</t>
  </si>
  <si>
    <t>发展局
扶贫办</t>
  </si>
  <si>
    <t>是</t>
  </si>
  <si>
    <t>（2）</t>
  </si>
  <si>
    <t xml:space="preserve">  特色养殖项目</t>
  </si>
  <si>
    <t>城步县特色养殖项目</t>
  </si>
  <si>
    <t>头</t>
  </si>
  <si>
    <t>（3）</t>
  </si>
  <si>
    <t>特色加工项目</t>
  </si>
  <si>
    <t>吨/年</t>
  </si>
  <si>
    <t>城步县特色加工项目</t>
  </si>
  <si>
    <t>扩改</t>
  </si>
  <si>
    <t>2016－2020</t>
  </si>
  <si>
    <t>扶贫办</t>
  </si>
  <si>
    <t>旅游扶贫项目</t>
  </si>
  <si>
    <t>个</t>
  </si>
  <si>
    <t>城步县旅游扶贫项目</t>
  </si>
  <si>
    <t>旅游局</t>
  </si>
  <si>
    <t>电商扶贫平台项目</t>
  </si>
  <si>
    <t>城步县电商扶贫建设</t>
  </si>
  <si>
    <t>商务局</t>
  </si>
  <si>
    <t>扶贫办邮政局</t>
  </si>
  <si>
    <t xml:space="preserve"> 金融扶贫项目</t>
  </si>
  <si>
    <t>万元</t>
  </si>
  <si>
    <t>城步县金融扶贫项目</t>
  </si>
  <si>
    <t>农商行</t>
  </si>
  <si>
    <t>光伏扶贫项目</t>
  </si>
  <si>
    <t>千瓦</t>
  </si>
  <si>
    <t>城步县光伏扶贫项目</t>
  </si>
  <si>
    <t>2016－2018</t>
  </si>
  <si>
    <t>发改局</t>
  </si>
  <si>
    <t>二</t>
  </si>
  <si>
    <t>社会保障项目</t>
  </si>
  <si>
    <t>最低生活保障项目</t>
  </si>
  <si>
    <t>城步县最低生活保障项目</t>
  </si>
  <si>
    <t>人</t>
  </si>
  <si>
    <t>民政局</t>
  </si>
  <si>
    <t>医疗保险项目</t>
  </si>
  <si>
    <t>城步县医疗保险项目</t>
  </si>
  <si>
    <t>医保局</t>
  </si>
  <si>
    <t>养老保险项目</t>
  </si>
  <si>
    <t>城步县养老保险项目</t>
  </si>
  <si>
    <t>人社局</t>
  </si>
  <si>
    <t>社会救助项目</t>
  </si>
  <si>
    <t>城步县社会救助项目</t>
  </si>
  <si>
    <t>保障试点项目（或称其他保障项目）</t>
  </si>
  <si>
    <t>城步县特困人员供养</t>
  </si>
  <si>
    <t>人次</t>
  </si>
  <si>
    <t>三</t>
  </si>
  <si>
    <t>助学培训项目</t>
  </si>
  <si>
    <t>学前教育资助项目</t>
  </si>
  <si>
    <t>城步县学前教育资助项目</t>
  </si>
  <si>
    <t>教育局</t>
  </si>
  <si>
    <t>财政局扶贫办</t>
  </si>
  <si>
    <t>义务教育助学项目</t>
  </si>
  <si>
    <t xml:space="preserve"> 城步县资助义务教育</t>
  </si>
  <si>
    <t>扶贫办县团委</t>
  </si>
  <si>
    <t>高中教育助学项目</t>
  </si>
  <si>
    <t>城步县高中教育助学项目</t>
  </si>
  <si>
    <t>职业教育助学项目</t>
  </si>
  <si>
    <t>城步县新成长劳动力培训</t>
  </si>
  <si>
    <t>就业局</t>
  </si>
  <si>
    <t>高等教育助学项目</t>
  </si>
  <si>
    <t>城步县贫困大学生救助</t>
  </si>
  <si>
    <t>农村创业就业项目</t>
  </si>
  <si>
    <t>城步县农村创业就业项目</t>
  </si>
  <si>
    <t>财政局</t>
  </si>
  <si>
    <t>农村实用技术培训项目</t>
  </si>
  <si>
    <t>城步县实用技术培训</t>
  </si>
  <si>
    <t>四</t>
  </si>
  <si>
    <t>搬迁改造项目</t>
  </si>
  <si>
    <t>危房改造项目</t>
  </si>
  <si>
    <t>户</t>
  </si>
  <si>
    <t>城步县危房改造项目</t>
  </si>
  <si>
    <t>易地扶贫搬迁项目</t>
  </si>
  <si>
    <t xml:space="preserve"> 城步县易地扶贫搬迁</t>
  </si>
  <si>
    <t>发改</t>
  </si>
  <si>
    <t>库区移民搬迁项目</t>
  </si>
  <si>
    <t xml:space="preserve"> 城步县库区移民搬迁</t>
  </si>
  <si>
    <t>移民局</t>
  </si>
  <si>
    <t>地质灾害移民搬迁项目</t>
  </si>
  <si>
    <t xml:space="preserve"> 城步县地质灾害移民搬迁</t>
  </si>
  <si>
    <t>生态移民搬迁项目</t>
  </si>
  <si>
    <t xml:space="preserve"> 城步县生态移民搬迁</t>
  </si>
  <si>
    <t>五</t>
  </si>
  <si>
    <t>基础设施和公共服务项目</t>
  </si>
  <si>
    <t>村级道路项目</t>
  </si>
  <si>
    <t>千米</t>
  </si>
  <si>
    <t>城步县村级道路项目</t>
  </si>
  <si>
    <t>交通局</t>
  </si>
  <si>
    <t>扶贫办移民办代赈办林业局</t>
  </si>
  <si>
    <t>农村居民安全饮水项目</t>
  </si>
  <si>
    <t>城步县自来水工程建设</t>
  </si>
  <si>
    <t>移民办水利局代赈办</t>
  </si>
  <si>
    <t>农村能源建设项目</t>
  </si>
  <si>
    <t>农村电网改造</t>
  </si>
  <si>
    <t>城步县农村电网改造</t>
  </si>
  <si>
    <t>改扩建</t>
  </si>
  <si>
    <t>供电公司</t>
  </si>
  <si>
    <t>发改局
财政局
扶贫办</t>
  </si>
  <si>
    <t>沼气池建设</t>
  </si>
  <si>
    <t>口</t>
  </si>
  <si>
    <t>城步县贫困村沼气池建设</t>
  </si>
  <si>
    <t>财政局
扶贫办</t>
  </si>
  <si>
    <t>其他能源项目</t>
  </si>
  <si>
    <t>城步县其他能源项目</t>
  </si>
  <si>
    <t>2016－2019</t>
  </si>
  <si>
    <t>能源局</t>
  </si>
  <si>
    <t>基本农田建设项目</t>
  </si>
  <si>
    <t>城步县农业开发水土保持项目</t>
  </si>
  <si>
    <t>2016一2020</t>
  </si>
  <si>
    <t>农业局、扶贫办、旅游局、国土局</t>
  </si>
  <si>
    <t>否</t>
  </si>
  <si>
    <t>小型农田水利项目</t>
  </si>
  <si>
    <t>农田排灌渠道</t>
  </si>
  <si>
    <t>城步县农田排灌渠道</t>
  </si>
  <si>
    <t>水利局</t>
  </si>
  <si>
    <t>扶贫办移民办民宗局发改局</t>
  </si>
  <si>
    <t>水库山塘维修</t>
  </si>
  <si>
    <t>座</t>
  </si>
  <si>
    <t>城步县水库山塘维修</t>
  </si>
  <si>
    <t>续建</t>
  </si>
  <si>
    <t>扶贫办移民办发改局</t>
  </si>
  <si>
    <t>小型引水河坝建设</t>
  </si>
  <si>
    <t>城步县小型引水河坝建设</t>
  </si>
  <si>
    <t>农村学校建设项目</t>
  </si>
  <si>
    <t>城步县农村义务教育薄弱学校改造</t>
  </si>
  <si>
    <t>处</t>
  </si>
  <si>
    <t>农村医疗卫生项目</t>
  </si>
  <si>
    <t>乡镇卫生院建设</t>
  </si>
  <si>
    <t>平方米</t>
  </si>
  <si>
    <t xml:space="preserve"> 城步县乡镇卫生院建设</t>
  </si>
  <si>
    <t>卫生局</t>
  </si>
  <si>
    <t>村卫生室建设</t>
  </si>
  <si>
    <t xml:space="preserve"> 城步县卫生室建设</t>
  </si>
  <si>
    <t>农村文化设施项目</t>
  </si>
  <si>
    <t>城步县村文化体育服务中心建设</t>
  </si>
  <si>
    <t>2016－2017</t>
  </si>
  <si>
    <t>体育局</t>
  </si>
  <si>
    <t>农村广播电视项目</t>
  </si>
  <si>
    <t>村</t>
  </si>
  <si>
    <t xml:space="preserve"> 城步县广播村村响建设</t>
  </si>
  <si>
    <t>民宗和文广新局</t>
  </si>
  <si>
    <t>贫困村信息化项目</t>
  </si>
  <si>
    <t>农村宽带建设</t>
  </si>
  <si>
    <t>城步县宽带建设</t>
  </si>
  <si>
    <t>电信局</t>
  </si>
  <si>
    <t>通信基站建设</t>
  </si>
  <si>
    <t>城步县通信基站建设</t>
  </si>
  <si>
    <t>电信局
联通移动公司</t>
  </si>
  <si>
    <t>乡镇流通体系项目</t>
  </si>
  <si>
    <t>城步县乡镇流通体系项目</t>
  </si>
  <si>
    <t>农村环境整治项目</t>
  </si>
  <si>
    <t>城步县农村环境整治</t>
  </si>
  <si>
    <t>农村综合服务平台建设维修</t>
  </si>
  <si>
    <t>城步县贫困村活动中心建设维修</t>
  </si>
  <si>
    <t>组织部</t>
  </si>
  <si>
    <t>农村民政基础建设项目</t>
  </si>
  <si>
    <t>城步县贫困村民政基础设施建设</t>
  </si>
  <si>
    <t>六</t>
  </si>
  <si>
    <t>生态保护项目</t>
  </si>
  <si>
    <t>退耕还林项目</t>
  </si>
  <si>
    <t>城步县退耕还林项目</t>
  </si>
  <si>
    <t>林业局</t>
  </si>
  <si>
    <t>水土保持项目</t>
  </si>
  <si>
    <t>平方公里</t>
  </si>
  <si>
    <t>城步县水土保持项目</t>
  </si>
  <si>
    <t>石漠化综合治理项目</t>
  </si>
  <si>
    <t>城步县石漠化综合治理项目</t>
  </si>
  <si>
    <t>湿地保护与恢复项目</t>
  </si>
  <si>
    <t>公顷</t>
  </si>
  <si>
    <t>城步县湿地公园建设项目</t>
  </si>
  <si>
    <t>生态公益林补偿项目（个人、集体）</t>
  </si>
  <si>
    <t>万亩</t>
  </si>
  <si>
    <t>城步县生态公益林补偿项目</t>
  </si>
  <si>
    <t>生态扶贫公益岗位</t>
  </si>
  <si>
    <t>城步县护林护渔员岗位补助项目</t>
  </si>
  <si>
    <t>附表2：</t>
  </si>
  <si>
    <r>
      <rPr>
        <b/>
        <sz val="14"/>
        <rFont val="宋体"/>
        <charset val="134"/>
      </rPr>
      <t>城步县“十三五”脱贫攻坚规划专项扶贫项目表</t>
    </r>
    <r>
      <rPr>
        <b/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
 填表单位（公章）： 城步县扶贫办                                                             填报时间：2016.11.26  </t>
    </r>
    <r>
      <rPr>
        <sz val="12"/>
        <rFont val="仿宋_GB2312"/>
        <charset val="134"/>
      </rPr>
      <t xml:space="preserve">                                                 </t>
    </r>
  </si>
  <si>
    <t>建设地点</t>
  </si>
  <si>
    <t>建设内容</t>
  </si>
  <si>
    <t>扶持扶贫龙头企业个数</t>
  </si>
  <si>
    <t>扶持专业合作组织个数</t>
  </si>
  <si>
    <t>农户自筹</t>
  </si>
  <si>
    <t>产业扶贫项目</t>
  </si>
  <si>
    <t>白毛坪、丹口、蒋坊、金紫、兰蓉、茅坪、儒林、汀坪、威溪、五团、西岩、长安营乡、土桥农场等13个乡镇</t>
  </si>
  <si>
    <t>新建楠竹10万亩、猕猴桃1万亩、苗午梨1万亩、茶叶3万亩、油茶2万亩、延季蔬菜2万亩、水稻制种5000亩</t>
  </si>
  <si>
    <t>特色养殖项目</t>
  </si>
  <si>
    <t>全县金紫、汀坪、长安营、五团、西岩、兰蓉、威溪、土桥等8个乡镇场</t>
  </si>
  <si>
    <t>发展肉牛养殖1万头、肉羊养殖4万只</t>
  </si>
  <si>
    <t>南山、儒林、茅坪共3个乡镇</t>
  </si>
  <si>
    <t>12个贫困村奶业加工项目</t>
  </si>
  <si>
    <t>全县11个村12个景区</t>
  </si>
  <si>
    <t>11个村乡村旅游项目建设及12个景区项目建设</t>
  </si>
  <si>
    <t>全县13个乡镇场100个行政村</t>
  </si>
  <si>
    <t>87个贫困村33个面上村电商平台建设</t>
  </si>
  <si>
    <t>全县87个贫困村</t>
  </si>
  <si>
    <t>全县87个贫困村每个村建一个60千瓦光伏电站</t>
  </si>
  <si>
    <t>1</t>
  </si>
  <si>
    <t>城步县小额扶贫信贷项目</t>
  </si>
  <si>
    <t>全县13个乡镇场197个行政村</t>
  </si>
  <si>
    <t>全县197个行政村扶贫对象小额扶贫贷款发展种、养殖业</t>
  </si>
  <si>
    <t>2</t>
  </si>
  <si>
    <t>“财银保”项目</t>
  </si>
  <si>
    <t>全县14个乡镇场</t>
  </si>
  <si>
    <t>扶持50家经营组织发展，带动贫困户增收</t>
  </si>
  <si>
    <t>邮政银行</t>
  </si>
  <si>
    <t>雨露计划培训项目</t>
  </si>
  <si>
    <t>特困学生助学培训项目</t>
  </si>
  <si>
    <t>城步县特困学生助学培训项目</t>
  </si>
  <si>
    <t>全县14个乡镇场197个村</t>
  </si>
  <si>
    <t>全县资助建档立卡扶贫对象子女学就学，共补助23500人次</t>
  </si>
  <si>
    <t>培训两后生2500人次</t>
  </si>
  <si>
    <t>创业致富带头人培训项目</t>
  </si>
  <si>
    <t>城步县县产业致富带头人培训</t>
  </si>
  <si>
    <t>全县1个乡镇场87个村</t>
  </si>
  <si>
    <t>292个村产业致富带头人培训1000户</t>
  </si>
  <si>
    <t>城步县村官培训</t>
  </si>
  <si>
    <t>全县13个乡镇场87个村</t>
  </si>
  <si>
    <t>培训贫困村村干部230人</t>
  </si>
  <si>
    <t>城步县科技骨干培训</t>
  </si>
  <si>
    <t>安江农校种、养殖培训294人</t>
  </si>
  <si>
    <t>城步县农村实用技术培训项目</t>
  </si>
  <si>
    <t>全县13个乡镇场</t>
  </si>
  <si>
    <t>种植技术培训30500人次</t>
  </si>
  <si>
    <t>扶贫搬迁和危房改造项目</t>
  </si>
  <si>
    <t>贫困农户危房改造项目</t>
  </si>
  <si>
    <t>全县12个乡镇场192个村</t>
  </si>
  <si>
    <t>建档立卡贫困户危房改造1000户</t>
  </si>
  <si>
    <t>住建</t>
  </si>
  <si>
    <t>城步县危房集中安置</t>
  </si>
  <si>
    <t>建档立卡贫困户危房改造200户</t>
  </si>
  <si>
    <t>全县13个乡镇场197个村</t>
  </si>
  <si>
    <t>建档立卡贫困户搬迁1200户</t>
  </si>
  <si>
    <t>生产生活条件改善项目</t>
  </si>
  <si>
    <t>全县13个乡镇场87个贫困村</t>
  </si>
  <si>
    <t>新建联村公路123.7公里、扩宽公路118.5公里、联户路782公里、产业路691公里</t>
  </si>
  <si>
    <t>全县13个乡镇场82个贫困村</t>
  </si>
  <si>
    <t>共新建自来水82处，架设主管网59.3千米、入户水管20千米</t>
  </si>
  <si>
    <t>全县12个乡镇61个村</t>
  </si>
  <si>
    <t>61个村硬化水渠80千米</t>
  </si>
  <si>
    <t>全县10个乡镇共14个贫困村</t>
  </si>
  <si>
    <t>14个贫困村维修水库、山塘共14座</t>
  </si>
  <si>
    <t>全县13个乡镇44个村</t>
  </si>
  <si>
    <t>44个贫困村新修水坝44处</t>
  </si>
  <si>
    <t>附表3：</t>
  </si>
  <si>
    <r>
      <rPr>
        <b/>
        <sz val="14"/>
        <rFont val="宋体"/>
        <charset val="134"/>
      </rPr>
      <t xml:space="preserve"> 城步县“十三五”脱贫攻坚规划产业发展项目表 </t>
    </r>
    <r>
      <rPr>
        <sz val="12"/>
        <rFont val="宋体"/>
        <charset val="134"/>
      </rPr>
      <t xml:space="preserve">
填表单位（公章）： 城步县扶贫办                                                             填报时间：2016.11.26  </t>
    </r>
    <r>
      <rPr>
        <sz val="12"/>
        <rFont val="仿宋_GB2312"/>
        <charset val="134"/>
      </rPr>
      <t xml:space="preserve">                                               </t>
    </r>
  </si>
  <si>
    <t>（一）</t>
  </si>
  <si>
    <t xml:space="preserve">  特色农林产业项目</t>
  </si>
  <si>
    <t>城步县楠竹产业</t>
  </si>
  <si>
    <t>西岩镇、威溪乡、儒林镇、茅坪镇、蒋坊乡、丹口镇、兰蓉乡、白毛坪乡、长安营镇9个乡镇37个村</t>
  </si>
  <si>
    <t>65个贫困村发展楠竹种植5.5万亩（详见附表9）</t>
  </si>
  <si>
    <t>见附9</t>
  </si>
  <si>
    <t>城步县猕猴桃种植项目</t>
  </si>
  <si>
    <t>茅坪、儒林、蒋坊、白毛坪、兰蓉、丹口、威溪等乡镇21个村</t>
  </si>
  <si>
    <t xml:space="preserve"> 发展猕猴桃种植1万亩（详见附表9）</t>
  </si>
  <si>
    <t>城步县苗香梨项目</t>
  </si>
  <si>
    <t>白毛坪、兰蓉、儒林等乡镇等15个贫困村</t>
  </si>
  <si>
    <t xml:space="preserve"> 发展楠苗香长梨种植1万亩（详见附表9）</t>
  </si>
  <si>
    <t>城步县茶叶种植项目</t>
  </si>
  <si>
    <t>长安营、汀坪、丹口、五团、茅坪、土桥等乡镇场49个贫困村</t>
  </si>
  <si>
    <t xml:space="preserve"> 发展茶叶种植3万亩（详见附表9）</t>
  </si>
  <si>
    <t>城步县油茶种植项目</t>
  </si>
  <si>
    <t>金紫、儒林、西岩、蒋坊、五团、威溪等乡镇37个贫困村</t>
  </si>
  <si>
    <t xml:space="preserve"> 发展油茶种植2万亩（详见附表9）</t>
  </si>
  <si>
    <t>城步县延季蔬菜项目</t>
  </si>
  <si>
    <t>蒋坊、长安营、汀坪、五团、丹口、白毛坪等乡镇42个贫困村</t>
  </si>
  <si>
    <t xml:space="preserve"> 发展延季蔬菜种植2万亩（详见附表9）</t>
  </si>
  <si>
    <t>城步县水稻制种项目</t>
  </si>
  <si>
    <t>西岩、金紫等7个村</t>
  </si>
  <si>
    <t xml:space="preserve"> 发展水稻制种5000亩（详见附表9）</t>
  </si>
  <si>
    <t>城步县肉牛养殖</t>
  </si>
  <si>
    <r>
      <rPr>
        <sz val="9"/>
        <rFont val="宋体"/>
        <charset val="134"/>
      </rPr>
      <t>27个贫困村发展肉牛养殖1万头，</t>
    </r>
    <r>
      <rPr>
        <sz val="9"/>
        <rFont val="仿宋_GB2312"/>
        <charset val="134"/>
      </rPr>
      <t>（详见附表</t>
    </r>
    <r>
      <rPr>
        <sz val="9"/>
        <rFont val="宋体"/>
        <charset val="134"/>
      </rPr>
      <t>9</t>
    </r>
    <r>
      <rPr>
        <sz val="9"/>
        <rFont val="仿宋_GB2312"/>
        <charset val="134"/>
      </rPr>
      <t>）</t>
    </r>
  </si>
  <si>
    <t>城步县肉牛肉山羊养殖</t>
  </si>
  <si>
    <r>
      <rPr>
        <sz val="9"/>
        <rFont val="宋体"/>
        <charset val="134"/>
      </rPr>
      <t>27个贫困村发展肉羊养殖4万只</t>
    </r>
    <r>
      <rPr>
        <sz val="9"/>
        <rFont val="仿宋_GB2312"/>
        <charset val="134"/>
      </rPr>
      <t>（详见附表</t>
    </r>
    <r>
      <rPr>
        <sz val="9"/>
        <rFont val="宋体"/>
        <charset val="134"/>
      </rPr>
      <t>9</t>
    </r>
    <r>
      <rPr>
        <sz val="9"/>
        <rFont val="仿宋_GB2312"/>
        <charset val="134"/>
      </rPr>
      <t>）</t>
    </r>
  </si>
  <si>
    <t>见附10</t>
  </si>
  <si>
    <t xml:space="preserve"> 城步县奶业产业化项目</t>
  </si>
  <si>
    <t>南山、儒林、茅坪共3个乡镇12个村</t>
  </si>
  <si>
    <t>(二)</t>
  </si>
  <si>
    <t>产业项目</t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</si>
  <si>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</rPr>
      <t>.1</t>
    </r>
  </si>
  <si>
    <t>乡村旅游建设与扶贫项目</t>
  </si>
  <si>
    <t>大井村</t>
  </si>
  <si>
    <t>改造维修码头为浮动式码头，维修码头公厕及码头灯化、绿化、新建游客接待中心，停车场，公厕，新建购物长廊</t>
  </si>
  <si>
    <t>南山国旅</t>
  </si>
  <si>
    <t>扶贫办
旅游局</t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</si>
  <si>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</rPr>
      <t>.2</t>
    </r>
  </si>
  <si>
    <t>大竹坪村</t>
  </si>
  <si>
    <t>旅游步道建设3600米及沿途灯化、绿化工程，新建游客接待中心、旅游厕所、广场、游步道建设</t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</si>
  <si>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</rPr>
      <t>.3</t>
    </r>
  </si>
  <si>
    <t>清溪村</t>
  </si>
  <si>
    <t>修缮10栋古民居，新建游客接待中心、停车场、旅游厕所、沿河风光带游步道</t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</si>
  <si>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</rPr>
      <t>.4</t>
    </r>
  </si>
  <si>
    <t>长坪村</t>
  </si>
  <si>
    <t>新建停车场、旅游厕所、古枫林景点游步道建设</t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</si>
  <si>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</rPr>
      <t>.5</t>
    </r>
  </si>
  <si>
    <t>大寨村</t>
  </si>
  <si>
    <t>新建生态停车场、太阳能路灯，新建厕所1座，景观河堤400米，新设游步道垃圾箱，新建露营营地，民俗博物馆装修，风雨桥桥面木结构工程</t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</si>
  <si>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</rPr>
      <t>.6</t>
    </r>
  </si>
  <si>
    <t>岩寨村</t>
  </si>
  <si>
    <t>新建民族特色风雨桥一座，2000米石板路步道建设</t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</si>
  <si>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</rPr>
      <t>.7</t>
    </r>
  </si>
  <si>
    <t>桃林村</t>
  </si>
  <si>
    <t>新建游客接待中心1处、停车场2处、旅游厕所2座、景观河堤880米和简易游步道及凉亭、垃圾箱等配套设施，新建购物长廊及亮化工程</t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</si>
  <si>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</rPr>
      <t>.8</t>
    </r>
  </si>
  <si>
    <t>边溪村</t>
  </si>
  <si>
    <t>重点地段太阳能路灯、垃圾箱、旅游步道建设，维修游客中心、新建购物长廊、建设露营营地</t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</si>
  <si>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</rPr>
      <t>.9</t>
    </r>
  </si>
  <si>
    <t>上水村</t>
  </si>
  <si>
    <t>新建停车坪、旅游厕所各1处</t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</si>
  <si>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</rPr>
      <t>.10</t>
    </r>
  </si>
  <si>
    <t>下团村</t>
  </si>
  <si>
    <t>新建游客接待中心（文化广场）、旅游厕所，沿河游步道建设及配套设施建设工程，新建购物长廊、景区道路绿化亮化</t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</si>
  <si>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</rPr>
      <t>.11</t>
    </r>
  </si>
  <si>
    <t>太平村（丹口镇）</t>
  </si>
  <si>
    <t>新建停车坪、改造现有旅游厕所</t>
  </si>
  <si>
    <t>配套建设项目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</si>
  <si>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.1</t>
    </r>
  </si>
  <si>
    <t>柳林村旅游基础设施建设</t>
  </si>
  <si>
    <t>柳林村</t>
  </si>
  <si>
    <t>新建樱花，油菜花、油茶林等游客观赏基地、新建风雨桥、景区道路亮化绿化</t>
  </si>
  <si>
    <t>南山国际公司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</si>
  <si>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.2</t>
    </r>
  </si>
  <si>
    <t>蒋坊大寨村旅游基础设施项目</t>
  </si>
  <si>
    <t>蒋坊乡大寨村</t>
  </si>
  <si>
    <t>新建游客中心、停车坪、旅游厕所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</si>
  <si>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.3</t>
    </r>
  </si>
  <si>
    <t>枧坪村旅游基础设施建设</t>
  </si>
  <si>
    <t>枧坪村</t>
  </si>
  <si>
    <t>新建停车坪、旅游厕所、景观河堤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</si>
  <si>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.4</t>
    </r>
  </si>
  <si>
    <t>铺头村旅游基础设施建设</t>
  </si>
  <si>
    <t>铺头村</t>
  </si>
  <si>
    <t>新建游客中心、旅游厕所、维修风雨桥、编制古民居群修缮规划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</si>
  <si>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.5</t>
    </r>
  </si>
  <si>
    <t>杉坊村旅游基础设施建设</t>
  </si>
  <si>
    <t>杉坊村</t>
  </si>
  <si>
    <t>两座飞山庙修缮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</si>
  <si>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.6</t>
    </r>
  </si>
  <si>
    <t>大木山村旅游基础设施建设</t>
  </si>
  <si>
    <t>大木山村</t>
  </si>
  <si>
    <t>建设游客停车场1处，杨梅（货物）交易停车坪1处，游客休闲地1处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</si>
  <si>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.7</t>
    </r>
  </si>
  <si>
    <t>云水边旅游区</t>
  </si>
  <si>
    <t>横水村、
花龙村、
边溪村</t>
  </si>
  <si>
    <t>10里花海、漂流、农业观光、休闲、林下经济、特色民居、农家餐饮、旅游商品、停车场等</t>
  </si>
  <si>
    <t>云水边旅游开发有限公司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</si>
  <si>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.8</t>
    </r>
  </si>
  <si>
    <t>环南山白云湖旅游圈观景台建设</t>
  </si>
  <si>
    <t>墖塘、大井、上水、南山、上排</t>
  </si>
  <si>
    <t>观景台建设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</si>
  <si>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.9</t>
    </r>
  </si>
  <si>
    <t>白云洞旅游区功能配套、改造提级</t>
  </si>
  <si>
    <t>白云洞景区（冷水坪村）</t>
  </si>
  <si>
    <t>改造现有寺庙、游客接待中心、售票厅、停车场、旅游厕所</t>
  </si>
  <si>
    <t>改建
扩建
新建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</si>
  <si>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00</t>
    </r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</si>
  <si>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.10</t>
    </r>
  </si>
  <si>
    <t>城步县南山景区建设与开发</t>
  </si>
  <si>
    <t>南山牧场</t>
  </si>
  <si>
    <t>大坪中心景区，紫阳峰景区、茅坪湖景区、老山界景区、南山顶景区建设；景区旅游公路30公里、扩改建20公里；黑山岭、胡家坪景区大门及相配套的收费站游客接待中心；景区景点标牌及智能化监控系统；2处旅游停车场、步行道10公里；建环南山旅游（自行车赛道）公路40公里</t>
  </si>
  <si>
    <t>14</t>
  </si>
  <si>
    <t xml:space="preserve">是 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</si>
  <si>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.11</t>
    </r>
  </si>
  <si>
    <t>南山景区游客接待中心建设</t>
  </si>
  <si>
    <t>新建南山景区游客接待中心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</si>
  <si>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.12</t>
    </r>
  </si>
  <si>
    <t>县城旅游景点建设</t>
  </si>
  <si>
    <t>县城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</si>
  <si>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</rPr>
      <t>000</t>
    </r>
  </si>
  <si>
    <t>城建投公司</t>
  </si>
  <si>
    <t>规建局
旅游局</t>
  </si>
  <si>
    <t>(三)</t>
  </si>
  <si>
    <t>电商扶贫项目</t>
  </si>
  <si>
    <t>87个贫困村33个面上村</t>
  </si>
  <si>
    <t>(四)</t>
  </si>
  <si>
    <t>金融扶贫项目</t>
  </si>
  <si>
    <t>(五)</t>
  </si>
  <si>
    <t>附表4：</t>
  </si>
  <si>
    <r>
      <rPr>
        <b/>
        <sz val="14"/>
        <rFont val="宋体"/>
        <charset val="134"/>
      </rPr>
      <t>城步县“十三五”脱贫攻坚规划社会保障项目表</t>
    </r>
    <r>
      <rPr>
        <sz val="12"/>
        <rFont val="宋体"/>
        <charset val="134"/>
      </rPr>
      <t xml:space="preserve">
 </t>
    </r>
    <r>
      <rPr>
        <sz val="12"/>
        <rFont val="仿宋_GB2312"/>
        <charset val="134"/>
      </rPr>
      <t xml:space="preserve">填表单位(公章)：城步县扶贫办                                                       填报时间： 2016.11.26                                              </t>
    </r>
  </si>
  <si>
    <t>城步县农村低保扶持</t>
  </si>
  <si>
    <t>全县农村低保扶持</t>
  </si>
  <si>
    <t>城步县农村五保扶持</t>
  </si>
  <si>
    <t>全县农村五保扶持</t>
  </si>
  <si>
    <t>城步县农村基本医疗保险</t>
  </si>
  <si>
    <t>建档立卡扶贫对象户基本医疗保险</t>
  </si>
  <si>
    <t>县城乡医保中心</t>
  </si>
  <si>
    <t>民政局、农保站、扶贫办</t>
  </si>
  <si>
    <t>城步县农村大病意外伤害保险附加</t>
  </si>
  <si>
    <t>建档立卡扶贫对象户大病意外伤害保险附加</t>
  </si>
  <si>
    <t>农保站</t>
  </si>
  <si>
    <t>扶贫办民政局</t>
  </si>
  <si>
    <t>城步县农村基本养老保险</t>
  </si>
  <si>
    <t>建档立卡扶贫对象基本养老保险</t>
  </si>
  <si>
    <t>城步县临时生活救助</t>
  </si>
  <si>
    <t>建档立卡扶贫对象临时生活救助</t>
  </si>
  <si>
    <t>城步县大病救助</t>
  </si>
  <si>
    <t>建档立卡扶贫对象大病救助</t>
  </si>
  <si>
    <t>特困人员供养项目</t>
  </si>
  <si>
    <t>城步县农村特困人员供养</t>
  </si>
  <si>
    <t>全县1105名特困人员供养</t>
  </si>
  <si>
    <t>附表5：</t>
  </si>
  <si>
    <r>
      <rPr>
        <sz val="12"/>
        <rFont val="宋体"/>
        <charset val="134"/>
      </rPr>
      <t xml:space="preserve">    </t>
    </r>
    <r>
      <rPr>
        <b/>
        <sz val="14"/>
        <rFont val="宋体"/>
        <charset val="134"/>
      </rPr>
      <t xml:space="preserve">城步县“十三五”脱贫攻坚规划助学培训项目表  </t>
    </r>
    <r>
      <rPr>
        <sz val="12"/>
        <rFont val="宋体"/>
        <charset val="134"/>
      </rPr>
      <t xml:space="preserve">
</t>
    </r>
    <r>
      <rPr>
        <sz val="12"/>
        <rFont val="仿宋_GB2312"/>
        <charset val="134"/>
      </rPr>
      <t>填表单位(公章)</t>
    </r>
    <r>
      <rPr>
        <sz val="12"/>
        <rFont val="宋体"/>
        <charset val="134"/>
      </rPr>
      <t>：</t>
    </r>
    <r>
      <rPr>
        <sz val="12"/>
        <rFont val="仿宋_GB2312"/>
        <charset val="134"/>
      </rPr>
      <t xml:space="preserve"> 城步县扶贫办                                           填报时间：2016.11.26                                             </t>
    </r>
  </si>
  <si>
    <t>全县资助建档立卡扶贫对象子女学前教育资助，年均1000人次，人均资助1000元</t>
  </si>
  <si>
    <t>（二）</t>
  </si>
  <si>
    <t>建档立卡贫困户义务教育3000人</t>
  </si>
  <si>
    <t>（三）</t>
  </si>
  <si>
    <t>全县资助建档立卡扶贫对象子女高中教育资助，年均3000人次，人均资助1000元</t>
  </si>
  <si>
    <t>（四）</t>
  </si>
  <si>
    <t>（五）</t>
  </si>
  <si>
    <t>建档立卡贫困户大学生救助每年100人</t>
  </si>
  <si>
    <t>（六）</t>
  </si>
  <si>
    <t>（七）</t>
  </si>
  <si>
    <t>城步县扶贫干部培训</t>
  </si>
  <si>
    <t>扶贫干部学习培训500人</t>
  </si>
  <si>
    <t>城步县种植培训</t>
  </si>
  <si>
    <t>种植技术培训18000人</t>
  </si>
  <si>
    <t>城步县养殖培训</t>
  </si>
  <si>
    <t>养殖技术培训12000人</t>
  </si>
  <si>
    <t>畜牧局</t>
  </si>
  <si>
    <t>附表6</t>
  </si>
  <si>
    <r>
      <rPr>
        <b/>
        <sz val="14"/>
        <rFont val="宋体"/>
        <charset val="134"/>
      </rPr>
      <t xml:space="preserve">城步县“十三五”脱贫攻坚规划改造搬迁项目表 </t>
    </r>
    <r>
      <rPr>
        <sz val="12"/>
        <rFont val="宋体"/>
        <charset val="134"/>
      </rPr>
      <t xml:space="preserve"> 
 </t>
    </r>
    <r>
      <rPr>
        <sz val="12"/>
        <rFont val="仿宋_GB2312"/>
        <charset val="134"/>
      </rPr>
      <t xml:space="preserve">填表单位（公章）： 城步县扶贫办                                                               填报时间：2016.11.26                            </t>
    </r>
    <r>
      <rPr>
        <b/>
        <sz val="12"/>
        <rFont val="宋体"/>
        <charset val="134"/>
      </rPr>
      <t xml:space="preserve">          </t>
    </r>
  </si>
  <si>
    <t>全县6个乡镇35个村</t>
  </si>
  <si>
    <t>库区移民搬迁</t>
  </si>
  <si>
    <t>地质灾害移民搬迁</t>
  </si>
  <si>
    <t>全县5个乡60个村</t>
  </si>
  <si>
    <t>生态移民搬迁</t>
  </si>
  <si>
    <t>附表7</t>
  </si>
  <si>
    <r>
      <rPr>
        <sz val="12"/>
        <rFont val="宋体"/>
        <charset val="134"/>
      </rPr>
      <t xml:space="preserve">            </t>
    </r>
    <r>
      <rPr>
        <b/>
        <sz val="14"/>
        <rFont val="宋体"/>
        <charset val="134"/>
      </rPr>
      <t>城步县“十三五”脱贫攻坚规划基础设施和公共服务项目表</t>
    </r>
    <r>
      <rPr>
        <sz val="12"/>
        <rFont val="宋体"/>
        <charset val="134"/>
      </rPr>
      <t xml:space="preserve">
          </t>
    </r>
    <r>
      <rPr>
        <sz val="12"/>
        <rFont val="仿宋_GB2312"/>
        <charset val="134"/>
      </rPr>
      <t>填表单位（公章）：城步县扶贫办</t>
    </r>
    <r>
      <rPr>
        <sz val="12"/>
        <rFont val="宋体"/>
        <charset val="134"/>
      </rPr>
      <t xml:space="preserve">       </t>
    </r>
    <r>
      <rPr>
        <sz val="12"/>
        <rFont val="仿宋_GB2312"/>
        <charset val="134"/>
      </rPr>
      <t xml:space="preserve">                                           填报时间：2016.11.26  </t>
    </r>
    <r>
      <rPr>
        <b/>
        <sz val="14"/>
        <rFont val="宋体"/>
        <charset val="134"/>
      </rPr>
      <t xml:space="preserve"> </t>
    </r>
    <r>
      <rPr>
        <b/>
        <sz val="9"/>
        <rFont val="宋体"/>
        <charset val="134"/>
      </rPr>
      <t xml:space="preserve">                       </t>
    </r>
  </si>
  <si>
    <t>(一)</t>
  </si>
  <si>
    <t>通村公路建设</t>
  </si>
  <si>
    <t>城步县合并村通村公路建设</t>
  </si>
  <si>
    <t>全县23个贫困村合并后连网公路</t>
  </si>
  <si>
    <t>23个贫困村新建联村公路123.7公里(详见附表10）</t>
  </si>
  <si>
    <t>新建、改建</t>
  </si>
  <si>
    <t>移民办代赈办扶贫办</t>
  </si>
  <si>
    <t>兴隆村3高茆塘村4金水村1.5水头村3安乐村2.5大河村4蓬洞村1.5东河村4.5蕨枝坪村5黄洋村4大岔坪村3.5兰子坪村3.5公里</t>
  </si>
  <si>
    <t>城步县通村公路扩宽工程</t>
  </si>
  <si>
    <t>全县32个贫困村水泥路面窄加宽</t>
  </si>
  <si>
    <t>32个贫困村通村公路扩改118.5公里(详见附表10）</t>
  </si>
  <si>
    <t>扩改建</t>
  </si>
  <si>
    <t>村组道路建设</t>
  </si>
  <si>
    <t>城步县村组道路建设</t>
  </si>
  <si>
    <t>城步县87个贫困村村组道路建设528公里</t>
  </si>
  <si>
    <t>87个贫困村村组道路建设528公里(详见附表10）</t>
  </si>
  <si>
    <t>联户（户间）路建设</t>
  </si>
  <si>
    <t>城步县联户路建设</t>
  </si>
  <si>
    <t>87个贫困村新建40人以上自然村联户路782公里(详见附表10）</t>
  </si>
  <si>
    <t>扶贫办移民办代赈办</t>
  </si>
  <si>
    <t>产业路建设</t>
  </si>
  <si>
    <t>城步县产业路建设</t>
  </si>
  <si>
    <t>87个贫困村新建林道等产业道路691公里(详见附表10）</t>
  </si>
  <si>
    <t>农村饮水安全项目</t>
  </si>
  <si>
    <t>白毛坪乡，丹口镇，蒋坊乡，金紫乡，兰蓉乡，茅坪镇，儒林镇，汀坪乡，土桥农场，威溪乡，五团镇，西岩镇，长安营乡13个乡镇场82个贫困村</t>
  </si>
  <si>
    <t>白毛坪、横板桥、胜利、和平、大横、太平、小寨、大阳、卡田、坳岭、黄伞、大岔坪、平南寨、仙鹅、永平、群旺、丹口、前进、双顺、沙洲岩门、洞头山、龙寨、金树、巡头、初水、茶园、恒洲、白水头、大同、易家湾、柳林、金龙、金山、七里坪居委会、尖头田、新寨、会龙、水源、黔峰、长乐、金兴、高坪、南门、玉屏、金水、兰藤、白云湖、龙凤冲、苗岭、塔溪、新枧水、甘溪、安乐、龙塘、古田、杨梅坳、汀坪、横水、太阳、蓬瀛、金童山、隘上、桂花、银杉、茶山、江坪、兴隆、安福、长佃、新岭、六马六甲、德胜、大寨、黄洋、蕨枝坪、永丰、联心、碧云、联塘、源水、杨田、太塘等82个贫困村，共新建自来水82处，架设主管网59.3千米、入户水管20千米</t>
  </si>
  <si>
    <t>城步县儒林镇、茅坪镇、西岩镇、威溪乡、白毛坪乡、汀坪乡等12个乡镇37个贫困村</t>
  </si>
  <si>
    <t>龙寨、金树、巡头、初水、茶园、恒洲、白水头、大同、易家湾、柳林、金龙、金山、新寨、会龙、水源、黔峰、长乐、金兴、高坪、南门、玉屏、金水、兰藤、白云湖、龙凤冲、苗岭、塔溪、新枧水、甘溪、安乐、龙塘、古田等37个村电网改造共56千米</t>
  </si>
  <si>
    <t>发改局
财政局
能源局
扶贫办</t>
  </si>
  <si>
    <t>白毛坪、丹口、蒋坊、茅坪、儒林、汀坪、威溪、五团、西岩、长安营等10个乡镇共25个村</t>
  </si>
  <si>
    <t>古田、杨梅坳、汀坪、横水、太阳、蓬瀛、金童山、隘上、桂花、银杉、茶山、江坪、兴隆、安福、长佃、新岭、六马六甲、德胜、大寨、黄洋、蕨枝坪、永丰等25个贫困村新集中式建沼气池209口</t>
  </si>
  <si>
    <t>3.1</t>
  </si>
  <si>
    <t>城步县太阳能路灯建设项目</t>
  </si>
  <si>
    <t>城步县87个贫困村</t>
  </si>
  <si>
    <t>87个贫困村新建太阳能路灯3000个</t>
  </si>
  <si>
    <t>盏</t>
  </si>
  <si>
    <t>能源办</t>
  </si>
  <si>
    <t>乡村及帮扶单位</t>
  </si>
  <si>
    <t>3.2</t>
  </si>
  <si>
    <t>城步县太阳能热水器建设项目</t>
  </si>
  <si>
    <t>87个村新建太阳能热水器建设2300台</t>
  </si>
  <si>
    <t>台</t>
  </si>
  <si>
    <t>3.3</t>
  </si>
  <si>
    <t>城步县省材灶建设项目</t>
  </si>
  <si>
    <t>87个村新建省材灶2300座</t>
  </si>
  <si>
    <t>农业开发水土保持项目</t>
  </si>
  <si>
    <t>城步县儒林镇白云湖村白云湖界头现代有机生态综合茶园</t>
  </si>
  <si>
    <t>1、有机峒茶茶园800亩；2、野生峒茶400亩;3、黄瑞香观赏园400亩;4、茶文化馆及加工区200亩;5、休闲体验区400亩</t>
  </si>
  <si>
    <t>白毛坪、丹口、蒋坊、金紫、兰蓉、茅坪、儒林、汀坪、威溪3、五团、西岩、长安营共12个乡镇61个村</t>
  </si>
  <si>
    <t>61个村硬化水渠80千米(详见附表10）</t>
  </si>
  <si>
    <t>水库、山塘、水窖治理建设</t>
  </si>
  <si>
    <t>立方米</t>
  </si>
  <si>
    <t>全县蒋坊、金紫、兰蓉、茅坪、儒林、汀坪、威溪等乡镇共14个贫困村</t>
  </si>
  <si>
    <t>14个贫困村维修水库、山塘共14座，村均1座(详见附表10）</t>
  </si>
  <si>
    <t>小型提灌泵站建设</t>
  </si>
  <si>
    <t>白毛坪、丹口、蒋坊、兰蓉、茅坪、儒林、汀坪、威溪、五团、西岩、长安营共13个乡镇44个村</t>
  </si>
  <si>
    <t>44个贫困村新修水坝44处(详见附表10）</t>
  </si>
  <si>
    <t>(六)</t>
  </si>
  <si>
    <t>所</t>
  </si>
  <si>
    <t>农村义务教育薄弱学校改造</t>
  </si>
  <si>
    <t>白毛坪、丹口、蒋坊、金紫、兰蓉、茅坪、南山、儒林、汀坪、威溪、五团、西岩、长安营乡、土桥农场等13个乡镇1个场管区</t>
  </si>
  <si>
    <t>全县横板桥、胜利、和平、大横、永平、群旺、丹口、金树、巡头、白水头、大同、易家湾、新寨、会龙、水源、双桥、南门、玉屏、塔溪、新枧水、甘溪、横水、太阳、银杉、茶山、江坪、兴隆、黄洋、蕨枝坪、永丰、联心、碧云、联塘、源水、杨田、太塘等36个贫困村村小学维修，村均1处</t>
  </si>
  <si>
    <t>(七)</t>
  </si>
  <si>
    <t>金紫乡、白毛坪乡卫生院建设</t>
  </si>
  <si>
    <t>新建乡镇卫生院1处共8574平方米</t>
  </si>
  <si>
    <t xml:space="preserve"> 城步县村卫生室建设</t>
  </si>
  <si>
    <t>白毛坪、丹口、蒋坊、金紫、兰蓉、茅坪、儒林、汀坪、威溪、五团、西岩、长安营乡、土桥农场等13个乡镇场87个村</t>
  </si>
  <si>
    <t>全县87个贫困村村卫生室新建或维修，村均1处</t>
  </si>
  <si>
    <t>(八)</t>
  </si>
  <si>
    <t>农家书院（屋）建设</t>
  </si>
  <si>
    <t>城步县贫困村农家书屋建设</t>
  </si>
  <si>
    <t>白毛坪、丹口、蒋坊、金紫、兰蓉、茅坪、儒林、汀坪、威溪、五团、西岩、长安营乡、土桥农场等13个乡镇场65个村</t>
  </si>
  <si>
    <t>白毛坪、横板桥、胜利、和平、大横、太平、小寨、大阳、卡田、坳岭、黄伞、大岔坪、平南寨、仙鹅、永平、群旺、丹口、前进、双顺、沙洲岩门、洞头山、龙寨、金树、巡头、中山社区居委会、金童山社区、初水、茶园、白水头、大同、易家湾、柳林、金龙、金山、七里尖头田、新寨、会龙、水源、长乐、高坪、双桥、南门、玉屏、金水、兰藤、白云湖、龙凤冲、塔溪、新枧水、甘溪、安乐、古田、横水、银杉、茶山、江坪、兴隆、长佃、新岭、六马六甲、永丰、联心、碧云、联塘、太塘
等65个贫困新建农家书屋65个</t>
  </si>
  <si>
    <t>文化局</t>
  </si>
  <si>
    <t>乡镇、村级文化服务中心建设</t>
  </si>
  <si>
    <t>儒林镇5个村，长安营乡3个村，丹口镇3个村</t>
  </si>
  <si>
    <t>全县太平、小寨、大阳、仙鹅、永平、群旺、丹口、金树、巡头、白水头、大同、易家湾、新寨、会龙、水源、双桥、南门、玉屏、塔溪、新枧水、甘溪、横水、太阳、银杉、茶山、江坪、兴隆、黄洋、蕨枝坪、永丰、联心、碧云、联塘、源水、杨田、太塘等36个贫困村修建体育健身广场36所，村均1所</t>
  </si>
  <si>
    <t>(九)</t>
  </si>
  <si>
    <t>广播村村响工程</t>
  </si>
  <si>
    <t>白毛坪、丹口、蒋坊、金紫、兰蓉、茅坪、儒林、汀坪、威溪、五团、西岩、长安营乡、土桥农场等12个乡镇1个场管区</t>
  </si>
  <si>
    <t>全县所有87个贫困村新建广播村村响信息平台87个，村均1个</t>
  </si>
  <si>
    <t>(十)</t>
  </si>
  <si>
    <t>全县所有87个贫困村电信新建通信光缆200公里，行政村覆盖率达90%、宽带入户率达到50%</t>
  </si>
  <si>
    <t>白毛坪、横板桥、胜利、和平、大横、太平、小寨、大阳、卡田、坳岭、黄伞、大岔坪、平南寨、仙鹅、永平、群旺、丹口、前进、双顺、沙洲岩门、洞头山、龙寨、金树、巡头、中山社区居委会、金童山社区、初水、茶园、恒洲、白水头、大同、易家湾、柳林、金龙、金山、七里坪居委会、尖头田、新寨、会龙、水源、黔峰、长乐、金兴、高坪、玺盆水、双桥、南门、玉屏、金水、兰藤、白云湖、龙凤冲、苗岭、塔溪、新枧水、甘溪、安乐、龙塘、古田、杨梅坳、汀坪、横水、太阳、蓬瀛、金童山、隘上、桂花、叶头工区、银杉、茶山、江坪、兴隆、安福、长佃、新岭、六马六甲、德胜、大寨、黄洋、蕨枝坪、永丰、联心、碧云、联塘、源水、杨田、太塘</t>
  </si>
  <si>
    <t>白毛坪、丹口、蒋坊、金紫、兰蓉、茅坪、南山、儒林、汀坪、威溪、五团、西岩、长安营乡、土桥农场等13个乡镇2个场管区</t>
  </si>
  <si>
    <t>新建32个县城4G基站和白毛坪、横板桥、大阳、卡田、坳岭、黄伞、大岔坪、平南寨、仙鹅、永平、群旺、龙寨、金树、巡头、白水头、大同、易家湾、柳林、金龙、金山、黔峰、长乐、金兴、高坪、玺盆水、双桥、南门、玉屏、金水、新枧水、甘溪、安乐、龙塘、古田、杨梅坳、汀坪、桂花、叶头工区、银杉、茶山、江坪、兴隆、安福、永丰、联心、碧云、联塘、源水、杨田、太塘等50个贫困村建村级4G基站，联通新建3G和4G基站及通信光缆</t>
  </si>
  <si>
    <t>电信局
联通公司移动公司</t>
  </si>
  <si>
    <t>（十一）</t>
  </si>
  <si>
    <t>农村集贸市场建设</t>
  </si>
  <si>
    <t>城步县农村集贸市场建设</t>
  </si>
  <si>
    <t>丹口镇、长安营镇、汀坪乡、紫金乡、威溪乡、西岩镇、五团镇等7个乡镇</t>
  </si>
  <si>
    <t>7个乡镇新建改建集贸市场7个</t>
  </si>
  <si>
    <t>新改、扩建</t>
  </si>
  <si>
    <t>商务和经济信息化局、市场管理服务中心</t>
  </si>
  <si>
    <t>物流配送网点</t>
  </si>
  <si>
    <t>城步县物流配送网点--南山牧业农产品仓储物流建设</t>
  </si>
  <si>
    <t>儒林镇</t>
  </si>
  <si>
    <t>智能仓储配送中心1栋、综合办公楼1栋、仓库2栋（仓库1栋，冷库1栋）、职工公寓及食堂1栋、配送车31台及停车场、给排水、化验、冷藏、包装等附属设施及信息化系统等</t>
  </si>
  <si>
    <t>（十二）</t>
  </si>
  <si>
    <t>城步县贫困村垃圾池建设</t>
  </si>
  <si>
    <t>87个贫困村新建垃圾池174个，村均2个</t>
  </si>
  <si>
    <t>城管执法局</t>
  </si>
  <si>
    <t>城步县贫困村公共厕所建设</t>
  </si>
  <si>
    <t>长安营镇、蒋坊乡、汀坪乡、五团镇等4个乡镇6个村</t>
  </si>
  <si>
    <t>铺路水、大河村、蕨枝坪村、大寨村、岩寨村、柳林村等6个贫困村新建公共厕6座，每座40平方米</t>
  </si>
  <si>
    <t>（十三）</t>
  </si>
  <si>
    <t>村级活动（服务）中心项目</t>
  </si>
  <si>
    <t>城步县贫困村综合服务平台建设维修</t>
  </si>
  <si>
    <t>威溪乡、西岩镇、金紫乡、茅坪镇、蒋坊乡、儒林镇、丹口镇、汀坪乡、五团镇、长安营镇、白毛坪乡、兰蓉乡共12个乡镇83个村</t>
  </si>
  <si>
    <t>转龙、安福、双洪、白水、谭家冲、骑龙、金凤、白岩山、小清溪、拦牛坪、藤缠、新枧水、花龙、水头、安乐、杨梅、沙基、大冲头、上岩、独宿、五团一居委、五团二居委、金东、江头司、恒洲、茶园、下排、黄洋、六甲、岩寨、水推、塘园、水源等村居建村活动中心83个</t>
  </si>
  <si>
    <t>（十四）</t>
  </si>
  <si>
    <t>白毛坪、丹口、蒋坊、金紫、兰蓉、茅坪、儒林、汀坪、威溪、五团、西岩、长安营乡、土桥农场等15个乡镇场87个村</t>
  </si>
  <si>
    <t>87个贫困村新建五保之家、幸福之家等330处共59400平方米</t>
  </si>
  <si>
    <t>附表8</t>
  </si>
  <si>
    <r>
      <rPr>
        <b/>
        <sz val="14"/>
        <rFont val="宋体"/>
        <charset val="134"/>
      </rPr>
      <t xml:space="preserve">城步县“十三五”脱贫攻坚规划生态扶贫项目表  </t>
    </r>
    <r>
      <rPr>
        <sz val="12"/>
        <rFont val="宋体"/>
        <charset val="134"/>
      </rPr>
      <t xml:space="preserve">
 </t>
    </r>
    <r>
      <rPr>
        <sz val="12"/>
        <rFont val="仿宋_GB2312"/>
        <charset val="134"/>
      </rPr>
      <t xml:space="preserve">填表单位（公章）：城步县扶贫办                                                             填报时间：2016.11.26                               </t>
    </r>
    <r>
      <rPr>
        <b/>
        <sz val="12"/>
        <rFont val="宋体"/>
        <charset val="134"/>
      </rPr>
      <t xml:space="preserve">          </t>
    </r>
  </si>
  <si>
    <t>对25度以上坡耕地、15-25度水土流失严重的坡耕地6000亩全部退耕还林</t>
  </si>
  <si>
    <t>白毛坪、丹口、蒋坊、金紫、兰蓉、茅坪、儒林、汀坪、威溪、五团、西岩、长安营乡、土桥农场等13个乡镇场</t>
  </si>
  <si>
    <t>综合治理及坡耕地治理面积30平方公里</t>
  </si>
  <si>
    <t>白毛坪、丹口、蒋坊、金紫、茅坪、儒林、汀坪、威溪、五团、西岩、长安营乡等11个乡镇</t>
  </si>
  <si>
    <t>对现有的150平方公里中度以上石漠化土地实施植被恢复措施</t>
  </si>
  <si>
    <t>儒林镇、白毛坪乡、兰蓉乡、汀坪乡等4个乡镇</t>
  </si>
  <si>
    <t>十万古田高山湿地保护；白去湖湿地公园建设</t>
  </si>
  <si>
    <t>全县生态公益林补偿143万亩</t>
  </si>
  <si>
    <t>城步县天然林保护工程</t>
  </si>
  <si>
    <t>14个乡镇新建天然保护林32万亩</t>
  </si>
  <si>
    <t>护林员岗位</t>
  </si>
  <si>
    <t>城步县护林员岗位补助项目</t>
  </si>
  <si>
    <t>全县共安排400名建档立卡扶贫对象护林员</t>
  </si>
  <si>
    <t>护渔员岗位</t>
  </si>
  <si>
    <t>城步县护渔员岗位补助项目</t>
  </si>
  <si>
    <t>全县共安排225名建档立卡扶贫对象护渔员</t>
  </si>
  <si>
    <t>附表9</t>
  </si>
  <si>
    <r>
      <rPr>
        <b/>
        <sz val="14"/>
        <rFont val="宋体"/>
        <charset val="134"/>
      </rPr>
      <t xml:space="preserve">城步县“十三五”脱贫攻坚规划产业发展项目到村明细表  </t>
    </r>
    <r>
      <rPr>
        <sz val="12"/>
        <rFont val="宋体"/>
        <charset val="134"/>
      </rPr>
      <t xml:space="preserve">
 填表单位（公章）：城步县扶贫办                                                             填报时间：2016.11.26 </t>
    </r>
  </si>
  <si>
    <t>乡镇名</t>
  </si>
  <si>
    <t>村名</t>
  </si>
  <si>
    <t>种植业（亩）</t>
  </si>
  <si>
    <t>养殖业（头、只）</t>
  </si>
  <si>
    <t>楠竹</t>
  </si>
  <si>
    <t>猕猴桃</t>
  </si>
  <si>
    <t>苗香梨</t>
  </si>
  <si>
    <t>茶叶</t>
  </si>
  <si>
    <t>油茶</t>
  </si>
  <si>
    <t>延季蔬菜</t>
  </si>
  <si>
    <t>水稻制种</t>
  </si>
  <si>
    <t>肉牛</t>
  </si>
  <si>
    <t>肉羊</t>
  </si>
  <si>
    <t>白毛坪乡</t>
  </si>
  <si>
    <t>白毛坪</t>
  </si>
  <si>
    <t>横板桥</t>
  </si>
  <si>
    <t>胜利</t>
  </si>
  <si>
    <t>和平</t>
  </si>
  <si>
    <t>大横</t>
  </si>
  <si>
    <t>太平</t>
  </si>
  <si>
    <t>小寨</t>
  </si>
  <si>
    <t>大阳</t>
  </si>
  <si>
    <t>卡田</t>
  </si>
  <si>
    <t>坳岭</t>
  </si>
  <si>
    <t>黄伞</t>
  </si>
  <si>
    <t>大岔坪</t>
  </si>
  <si>
    <t>丹口镇</t>
  </si>
  <si>
    <t>平南寨村</t>
  </si>
  <si>
    <t>仙鹅村</t>
  </si>
  <si>
    <t>永平村</t>
  </si>
  <si>
    <t>群旺村</t>
  </si>
  <si>
    <t>丹口村</t>
  </si>
  <si>
    <t>前进村</t>
  </si>
  <si>
    <t>双顺村</t>
  </si>
  <si>
    <t>沙洲岩门村</t>
  </si>
  <si>
    <t>洞头山村</t>
  </si>
  <si>
    <t>龙寨村</t>
  </si>
  <si>
    <t>五团镇</t>
  </si>
  <si>
    <t>金树村</t>
  </si>
  <si>
    <t>巡头村</t>
  </si>
  <si>
    <t>中山社区居委会</t>
  </si>
  <si>
    <t>金童山社区</t>
  </si>
  <si>
    <t>初水村</t>
  </si>
  <si>
    <t>茶园村</t>
  </si>
  <si>
    <t>恒洲</t>
  </si>
  <si>
    <t>白水头</t>
  </si>
  <si>
    <t>蒋坊乡</t>
  </si>
  <si>
    <t>大同村</t>
  </si>
  <si>
    <t>易家湾村</t>
  </si>
  <si>
    <t>金紫乡</t>
  </si>
  <si>
    <t>金龙村</t>
  </si>
  <si>
    <t>金山村</t>
  </si>
  <si>
    <t>七里坪居委会</t>
  </si>
  <si>
    <t>兰蓉乡</t>
  </si>
  <si>
    <t>尖头田</t>
  </si>
  <si>
    <t>新寨村</t>
  </si>
  <si>
    <t>会龙村</t>
  </si>
  <si>
    <t>水源</t>
  </si>
  <si>
    <t>黔峰</t>
  </si>
  <si>
    <t>茅坪镇</t>
  </si>
  <si>
    <t>长乐村</t>
  </si>
  <si>
    <t>金兴村</t>
  </si>
  <si>
    <t>高坪村</t>
  </si>
  <si>
    <t>玺盆水村</t>
  </si>
  <si>
    <t>双桥村</t>
  </si>
  <si>
    <t>南门</t>
  </si>
  <si>
    <t>玉屏</t>
  </si>
  <si>
    <t>金水</t>
  </si>
  <si>
    <t>兰藤</t>
  </si>
  <si>
    <t>白云湖</t>
  </si>
  <si>
    <t>龙凤冲</t>
  </si>
  <si>
    <t>苗岭</t>
  </si>
  <si>
    <t>塔溪</t>
  </si>
  <si>
    <t>新枧水</t>
  </si>
  <si>
    <t>甘溪</t>
  </si>
  <si>
    <t>汀坪乡</t>
  </si>
  <si>
    <t>安乐村</t>
  </si>
  <si>
    <t>龙塘村</t>
  </si>
  <si>
    <t>古田村</t>
  </si>
  <si>
    <t>杨梅坳村</t>
  </si>
  <si>
    <t>汀坪村</t>
  </si>
  <si>
    <t>横水村</t>
  </si>
  <si>
    <t>太阳村</t>
  </si>
  <si>
    <t>蓬瀛村</t>
  </si>
  <si>
    <t>金童山村</t>
  </si>
  <si>
    <t>隘上村</t>
  </si>
  <si>
    <t>桂花村</t>
  </si>
  <si>
    <t>土桥农场管理区</t>
  </si>
  <si>
    <t>叶头工区</t>
  </si>
  <si>
    <t>威溪乡</t>
  </si>
  <si>
    <t>银杉村</t>
  </si>
  <si>
    <t>茶山村</t>
  </si>
  <si>
    <t>江坪村</t>
  </si>
  <si>
    <t>兴隆村</t>
  </si>
  <si>
    <t>安福村</t>
  </si>
  <si>
    <t>长佃村</t>
  </si>
  <si>
    <t>长安营</t>
  </si>
  <si>
    <t>新岭</t>
  </si>
  <si>
    <t>六马六甲</t>
  </si>
  <si>
    <t>德胜</t>
  </si>
  <si>
    <t>大寨</t>
  </si>
  <si>
    <t>黄洋</t>
  </si>
  <si>
    <t>蕨枝坪</t>
  </si>
  <si>
    <t>西岩镇</t>
  </si>
  <si>
    <t>永丰村</t>
  </si>
  <si>
    <t>联心村</t>
  </si>
  <si>
    <t>碧云村</t>
  </si>
  <si>
    <t>联塘村</t>
  </si>
  <si>
    <t>源水村</t>
  </si>
  <si>
    <t>杨田村</t>
  </si>
  <si>
    <t>太塘村</t>
  </si>
  <si>
    <t>附表10：</t>
  </si>
  <si>
    <r>
      <rPr>
        <b/>
        <sz val="14"/>
        <rFont val="宋体"/>
        <charset val="134"/>
      </rPr>
      <t xml:space="preserve">城步县“十三五”脱贫攻坚规划基础设施项目到村明细表  </t>
    </r>
    <r>
      <rPr>
        <sz val="12"/>
        <rFont val="宋体"/>
        <charset val="134"/>
      </rPr>
      <t xml:space="preserve">
 填表单位（公章）：城步县扶贫办                                                             填报时间：2016.11.26 </t>
    </r>
  </si>
  <si>
    <t>通村路</t>
  </si>
  <si>
    <t>村组路</t>
  </si>
  <si>
    <t>联户路</t>
  </si>
  <si>
    <t>产业路</t>
  </si>
  <si>
    <t>饮水安全</t>
  </si>
  <si>
    <t>电网改造</t>
  </si>
  <si>
    <t>农村宽带</t>
  </si>
  <si>
    <t>光伏发电</t>
  </si>
  <si>
    <t>综合平台</t>
  </si>
  <si>
    <t>小学改造</t>
  </si>
  <si>
    <t>广橎电视</t>
  </si>
  <si>
    <t>排灌渠道</t>
  </si>
  <si>
    <t>公里</t>
  </si>
  <si>
    <t>1个村级站</t>
  </si>
  <si>
    <t>3个村级站</t>
  </si>
  <si>
    <t>太和村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</si>
</sst>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77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b/>
      <sz val="9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62"/>
      <name val="宋体"/>
      <charset val="134"/>
    </font>
    <font>
      <b/>
      <sz val="11"/>
      <color indexed="4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sz val="11"/>
      <color indexed="20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11"/>
      <color indexed="23"/>
      <name val="宋体"/>
      <charset val="134"/>
    </font>
    <font>
      <sz val="12"/>
      <name val="仿宋_GB2312"/>
      <charset val="134"/>
    </font>
    <font>
      <sz val="9"/>
      <name val="仿宋_GB2312"/>
      <charset val="134"/>
    </font>
    <font>
      <sz val="9"/>
      <color indexed="8"/>
      <name val="宋体"/>
      <charset val="134"/>
    </font>
    <font>
      <sz val="14"/>
      <name val="仿宋_GB2312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7203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6" fillId="30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34" borderId="16" applyNumberFormat="0" applyFon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9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4" fillId="43" borderId="21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5" fillId="43" borderId="1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39" borderId="1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3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9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9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9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9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57" fillId="0" borderId="2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8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8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8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8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61" fillId="0" borderId="2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9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9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3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3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3" fillId="0" borderId="0">
      <alignment vertical="center"/>
    </xf>
    <xf numFmtId="0" fontId="55" fillId="0" borderId="19" applyNumberFormat="0" applyFill="0" applyAlignment="0" applyProtection="0">
      <alignment vertical="center"/>
    </xf>
    <xf numFmtId="0" fontId="3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3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9" fillId="0" borderId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" fillId="0" borderId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" fillId="0" borderId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6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6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4" fillId="0" borderId="24" applyNumberFormat="0" applyFill="0" applyAlignment="0" applyProtection="0">
      <alignment vertical="center"/>
    </xf>
    <xf numFmtId="0" fontId="3" fillId="0" borderId="0">
      <alignment vertical="center"/>
    </xf>
    <xf numFmtId="0" fontId="34" fillId="0" borderId="2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54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54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31" fillId="2" borderId="13" applyNumberFormat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2" borderId="13" applyNumberFormat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2" borderId="1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65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65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66" fillId="0" borderId="26" applyNumberFormat="0" applyFill="0" applyAlignment="0" applyProtection="0">
      <alignment vertical="center"/>
    </xf>
    <xf numFmtId="0" fontId="9" fillId="0" borderId="0">
      <alignment vertical="center"/>
    </xf>
    <xf numFmtId="0" fontId="66" fillId="0" borderId="2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58" fillId="24" borderId="11" applyNumberFormat="0" applyAlignment="0" applyProtection="0">
      <alignment vertical="center"/>
    </xf>
    <xf numFmtId="0" fontId="9" fillId="0" borderId="0">
      <alignment vertical="center"/>
    </xf>
    <xf numFmtId="0" fontId="58" fillId="24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1" fillId="0" borderId="2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2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2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2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2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2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2" borderId="28" applyNumberFormat="0" applyAlignment="0" applyProtection="0">
      <alignment vertical="center"/>
    </xf>
    <xf numFmtId="0" fontId="68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8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8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8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8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9" fillId="2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8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69" fillId="5" borderId="28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58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58" fillId="24" borderId="11" applyNumberFormat="0" applyAlignment="0" applyProtection="0">
      <alignment vertical="center"/>
    </xf>
    <xf numFmtId="0" fontId="58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58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58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70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59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3" fillId="0" borderId="0">
      <alignment vertical="center"/>
    </xf>
    <xf numFmtId="0" fontId="31" fillId="5" borderId="13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4929" applyFont="1" applyBorder="1" applyAlignment="1">
      <alignment horizontal="center" vertical="center"/>
    </xf>
    <xf numFmtId="0" fontId="1" fillId="0" borderId="1" xfId="4929" applyFont="1" applyBorder="1" applyAlignment="1">
      <alignment horizontal="center" vertical="center" wrapText="1"/>
    </xf>
    <xf numFmtId="0" fontId="3" fillId="0" borderId="1" xfId="4929" applyBorder="1" applyAlignment="1">
      <alignment horizontal="center" vertical="center"/>
    </xf>
    <xf numFmtId="0" fontId="4" fillId="0" borderId="1" xfId="4928" applyFont="1" applyFill="1" applyBorder="1" applyAlignment="1">
      <alignment horizontal="center" vertical="center" shrinkToFit="1"/>
    </xf>
    <xf numFmtId="0" fontId="4" fillId="0" borderId="1" xfId="4928" applyFont="1" applyFill="1" applyBorder="1" applyAlignment="1">
      <alignment horizontal="center" vertical="center" wrapText="1"/>
    </xf>
    <xf numFmtId="0" fontId="5" fillId="0" borderId="1" xfId="4928" applyFont="1" applyBorder="1" applyAlignment="1">
      <alignment horizontal="center" vertical="center" wrapText="1"/>
    </xf>
    <xf numFmtId="0" fontId="5" fillId="0" borderId="1" xfId="4928" applyFont="1" applyBorder="1" applyAlignment="1">
      <alignment horizontal="center" vertical="center" shrinkToFit="1"/>
    </xf>
    <xf numFmtId="0" fontId="5" fillId="0" borderId="1" xfId="4928" applyFont="1" applyFill="1" applyBorder="1" applyAlignment="1">
      <alignment horizontal="center" vertical="center" shrinkToFit="1"/>
    </xf>
    <xf numFmtId="0" fontId="1" fillId="0" borderId="2" xfId="4929" applyFont="1" applyBorder="1" applyAlignment="1">
      <alignment horizontal="center" vertical="center" wrapText="1"/>
    </xf>
    <xf numFmtId="0" fontId="4" fillId="0" borderId="1" xfId="4928" applyNumberFormat="1" applyFont="1" applyFill="1" applyBorder="1" applyAlignment="1">
      <alignment horizontal="center" vertical="center" wrapText="1"/>
    </xf>
    <xf numFmtId="0" fontId="4" fillId="0" borderId="1" xfId="4928" applyNumberFormat="1" applyFont="1" applyFill="1" applyBorder="1" applyAlignment="1">
      <alignment horizontal="center" vertical="center" shrinkToFit="1"/>
    </xf>
    <xf numFmtId="0" fontId="4" fillId="0" borderId="3" xfId="4928" applyNumberFormat="1" applyFont="1" applyFill="1" applyBorder="1" applyAlignment="1">
      <alignment horizontal="center" vertical="center" wrapText="1"/>
    </xf>
    <xf numFmtId="0" fontId="4" fillId="0" borderId="3" xfId="4928" applyNumberFormat="1" applyFont="1" applyFill="1" applyBorder="1" applyAlignment="1">
      <alignment horizontal="center" vertical="center" shrinkToFit="1"/>
    </xf>
    <xf numFmtId="0" fontId="4" fillId="0" borderId="3" xfId="4928" applyFont="1" applyFill="1" applyBorder="1" applyAlignment="1">
      <alignment horizontal="center" vertical="center" wrapText="1"/>
    </xf>
    <xf numFmtId="0" fontId="4" fillId="0" borderId="3" xfId="4928" applyFont="1" applyFill="1" applyBorder="1" applyAlignment="1">
      <alignment horizontal="center" vertical="center" shrinkToFit="1"/>
    </xf>
    <xf numFmtId="0" fontId="3" fillId="0" borderId="1" xfId="4929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4927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4927">
      <alignment vertical="center"/>
    </xf>
    <xf numFmtId="0" fontId="3" fillId="0" borderId="1" xfId="4927" applyFont="1" applyBorder="1" applyAlignment="1">
      <alignment horizontal="center" vertical="center"/>
    </xf>
    <xf numFmtId="0" fontId="3" fillId="0" borderId="1" xfId="3444" applyNumberFormat="1" applyFont="1" applyFill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6" fillId="0" borderId="1" xfId="4917" applyFont="1" applyFill="1" applyBorder="1" applyAlignment="1">
      <alignment horizontal="center" vertical="center" wrapText="1"/>
    </xf>
    <xf numFmtId="0" fontId="6" fillId="0" borderId="4" xfId="4917" applyFont="1" applyFill="1" applyBorder="1" applyAlignment="1">
      <alignment horizontal="center" vertical="center" wrapText="1"/>
    </xf>
    <xf numFmtId="0" fontId="6" fillId="0" borderId="3" xfId="4917" applyFont="1" applyFill="1" applyBorder="1" applyAlignment="1">
      <alignment horizontal="center" vertical="center" wrapText="1"/>
    </xf>
    <xf numFmtId="0" fontId="6" fillId="0" borderId="5" xfId="4917" applyFont="1" applyFill="1" applyBorder="1" applyAlignment="1">
      <alignment horizontal="center" vertical="center" wrapText="1"/>
    </xf>
    <xf numFmtId="0" fontId="6" fillId="0" borderId="6" xfId="4917" applyFont="1" applyFill="1" applyBorder="1" applyAlignment="1">
      <alignment horizontal="center" vertical="center" wrapText="1"/>
    </xf>
    <xf numFmtId="0" fontId="6" fillId="0" borderId="7" xfId="4917" applyFont="1" applyFill="1" applyBorder="1" applyAlignment="1">
      <alignment horizontal="center" vertical="center" wrapText="1"/>
    </xf>
    <xf numFmtId="0" fontId="6" fillId="0" borderId="2" xfId="4917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8" xfId="4917" applyFont="1" applyFill="1" applyBorder="1" applyAlignment="1">
      <alignment horizontal="center" vertical="center" wrapText="1"/>
    </xf>
    <xf numFmtId="0" fontId="6" fillId="0" borderId="9" xfId="4917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4915" applyFont="1" applyBorder="1" applyAlignment="1">
      <alignment horizontal="center" vertical="center" wrapText="1"/>
    </xf>
    <xf numFmtId="0" fontId="6" fillId="2" borderId="1" xfId="4915" applyFont="1" applyFill="1" applyBorder="1" applyAlignment="1">
      <alignment horizontal="center" vertical="center" wrapText="1"/>
    </xf>
    <xf numFmtId="0" fontId="7" fillId="0" borderId="1" xfId="4915" applyFont="1" applyBorder="1" applyAlignment="1">
      <alignment horizontal="center" vertical="center" wrapText="1"/>
    </xf>
    <xf numFmtId="0" fontId="6" fillId="0" borderId="3" xfId="4915" applyFont="1" applyBorder="1" applyAlignment="1">
      <alignment horizontal="center" vertical="center" wrapText="1"/>
    </xf>
    <xf numFmtId="0" fontId="7" fillId="0" borderId="3" xfId="4915" applyFont="1" applyBorder="1" applyAlignment="1">
      <alignment horizontal="center" vertical="center" wrapText="1"/>
    </xf>
    <xf numFmtId="0" fontId="6" fillId="2" borderId="3" xfId="4915" applyFont="1" applyFill="1" applyBorder="1" applyAlignment="1">
      <alignment horizontal="center" vertical="center" wrapText="1"/>
    </xf>
    <xf numFmtId="0" fontId="6" fillId="0" borderId="6" xfId="4915" applyFont="1" applyBorder="1" applyAlignment="1">
      <alignment horizontal="center" vertical="center" wrapText="1"/>
    </xf>
    <xf numFmtId="0" fontId="6" fillId="0" borderId="1" xfId="4915" applyFont="1" applyFill="1" applyBorder="1" applyAlignment="1">
      <alignment horizontal="center" vertical="center" wrapText="1"/>
    </xf>
    <xf numFmtId="0" fontId="6" fillId="0" borderId="3" xfId="4915" applyFont="1" applyFill="1" applyBorder="1" applyAlignment="1">
      <alignment horizontal="center" vertical="center" wrapText="1"/>
    </xf>
  </cellXfs>
  <cellStyles count="7203">
    <cellStyle name="常规" xfId="0" builtinId="0"/>
    <cellStyle name="货币[0]" xfId="1" builtinId="7"/>
    <cellStyle name="20% - 强调文字颜色 3" xfId="2" builtinId="38"/>
    <cellStyle name="60% - 强调文字颜色 5 28" xfId="3"/>
    <cellStyle name="40% - 强调文字颜色 4 27" xfId="4"/>
    <cellStyle name="40% - 强调文字颜色 4 32" xfId="5"/>
    <cellStyle name="20% - 强调文字颜色 3 31" xfId="6"/>
    <cellStyle name="20% - 强调文字颜色 3 26" xfId="7"/>
    <cellStyle name="60% - 强调文字颜色 3 15 2" xfId="8"/>
    <cellStyle name="60% - 强调文字颜色 3 20 2" xfId="9"/>
    <cellStyle name="40% - 强调文字颜色 2 14 2" xfId="10"/>
    <cellStyle name="20% - 强调文字颜色 1 13 2" xfId="11"/>
    <cellStyle name="检查单元格 8 3" xfId="12"/>
    <cellStyle name="输入" xfId="13" builtinId="20"/>
    <cellStyle name="货币" xfId="14" builtinId="4"/>
    <cellStyle name="60% - 强调文字颜色 4 18 2" xfId="15"/>
    <cellStyle name="60% - 强调文字颜色 4 23 2" xfId="16"/>
    <cellStyle name="40% - 强调文字颜色 3 17 2" xfId="17"/>
    <cellStyle name="40% - 强调文字颜色 3 22 2" xfId="18"/>
    <cellStyle name="20% - 强调文字颜色 2 21 2" xfId="19"/>
    <cellStyle name="20% - 强调文字颜色 2 16 2" xfId="20"/>
    <cellStyle name="60% - 强调文字颜色 3 25 5" xfId="21"/>
    <cellStyle name="60% - 强调文字颜色 3 30 5" xfId="22"/>
    <cellStyle name="40% - 强调文字颜色 2 19 5" xfId="23"/>
    <cellStyle name="40% - 强调文字颜色 2 24 5" xfId="24"/>
    <cellStyle name="20% - 强调文字颜色 1 23 5" xfId="25"/>
    <cellStyle name="20% - 强调文字颜色 1 18 5" xfId="26"/>
    <cellStyle name="输出 29 4" xfId="27"/>
    <cellStyle name="常规 15 4 2" xfId="28"/>
    <cellStyle name="20% - 强调文字颜色 3 5 5" xfId="29"/>
    <cellStyle name="千位分隔[0]" xfId="30" builtinId="6"/>
    <cellStyle name="60% - 强调文字颜色 4 12 2" xfId="31"/>
    <cellStyle name="40% - 强调文字颜色 3 11 2" xfId="32"/>
    <cellStyle name="20% - 强调文字颜色 2 10 2" xfId="33"/>
    <cellStyle name="60% - 强调文字颜色 3 14 5" xfId="34"/>
    <cellStyle name="40% - 强调文字颜色 2 13 5" xfId="35"/>
    <cellStyle name="20% - 强调文字颜色 1 12 5" xfId="36"/>
    <cellStyle name="标题 2 28 3" xfId="37"/>
    <cellStyle name="60% - 强调文字颜色 5 25 5" xfId="38"/>
    <cellStyle name="60% - 强调文字颜色 5 30 5" xfId="39"/>
    <cellStyle name="40% - 强调文字颜色 4 19 5" xfId="40"/>
    <cellStyle name="40% - 强调文字颜色 4 24 5" xfId="41"/>
    <cellStyle name="20% - 强调文字颜色 3 23 5" xfId="42"/>
    <cellStyle name="20% - 强调文字颜色 3 18 5" xfId="43"/>
    <cellStyle name="40% - 强调文字颜色 3" xfId="44" builtinId="39"/>
    <cellStyle name="差" xfId="45" builtinId="27"/>
    <cellStyle name="常规 14 3 3 3" xfId="46"/>
    <cellStyle name="千位分隔" xfId="47" builtinId="3"/>
    <cellStyle name="适中 14 4" xfId="48"/>
    <cellStyle name="60% - 强调文字颜色 3" xfId="49" builtinId="40"/>
    <cellStyle name="20% - 强调文字颜色 3 7 5" xfId="50"/>
    <cellStyle name="超链接" xfId="51" builtinId="8"/>
    <cellStyle name="常规 10 2 2 3" xfId="52"/>
    <cellStyle name="20% - 强调文字颜色 2 8 5" xfId="53"/>
    <cellStyle name="常规 15 10 5" xfId="54"/>
    <cellStyle name="40% - 强调文字颜色 2 29 4" xfId="55"/>
    <cellStyle name="强调文字颜色 4 4 3" xfId="56"/>
    <cellStyle name="20% - 强调文字颜色 1 28 4" xfId="57"/>
    <cellStyle name="百分比" xfId="58" builtinId="5"/>
    <cellStyle name="60% - 强调文字颜色 3 13" xfId="59"/>
    <cellStyle name="40% - 强调文字颜色 2 12" xfId="60"/>
    <cellStyle name="20% - 强调文字颜色 1 11" xfId="61"/>
    <cellStyle name="常规 15 7 2" xfId="62"/>
    <cellStyle name="已访问的超链接" xfId="63" builtinId="9"/>
    <cellStyle name="60% - 强调文字颜色 3 13 2" xfId="64"/>
    <cellStyle name="40% - 强调文字颜色 2 12 2" xfId="65"/>
    <cellStyle name="20% - 强调文字颜色 1 11 2" xfId="66"/>
    <cellStyle name="60% - 强调文字颜色 2 3" xfId="67"/>
    <cellStyle name="注释" xfId="68" builtinId="10"/>
    <cellStyle name="适中 14 3" xfId="69"/>
    <cellStyle name="60% - 强调文字颜色 2" xfId="70" builtinId="36"/>
    <cellStyle name="标题 4" xfId="71" builtinId="19"/>
    <cellStyle name="警告文本" xfId="72" builtinId="11"/>
    <cellStyle name="60% - 强调文字颜色 3 12 4" xfId="73"/>
    <cellStyle name="40% - 强调文字颜色 2 11 4" xfId="74"/>
    <cellStyle name="20% - 强调文字颜色 1 10 4" xfId="75"/>
    <cellStyle name="标题" xfId="76" builtinId="15"/>
    <cellStyle name="标题 1 5 2" xfId="77"/>
    <cellStyle name="解释性文本" xfId="78" builtinId="53"/>
    <cellStyle name="60% - 强调文字颜色 3 13 4" xfId="79"/>
    <cellStyle name="标题 1" xfId="80" builtinId="16"/>
    <cellStyle name="40% - 强调文字颜色 2 12 4" xfId="81"/>
    <cellStyle name="20% - 强调文字颜色 1 11 4" xfId="82"/>
    <cellStyle name="60% - 强调文字颜色 3 13 5" xfId="83"/>
    <cellStyle name="标题 2" xfId="84" builtinId="17"/>
    <cellStyle name="40% - 强调文字颜色 2 12 5" xfId="85"/>
    <cellStyle name="20% - 强调文字颜色 1 11 5" xfId="86"/>
    <cellStyle name="适中 14 2" xfId="87"/>
    <cellStyle name="60% - 强调文字颜色 1" xfId="88" builtinId="32"/>
    <cellStyle name="标题 3" xfId="89" builtinId="18"/>
    <cellStyle name="常规 15 9 2" xfId="90"/>
    <cellStyle name="适中 14 5" xfId="91"/>
    <cellStyle name="60% - 强调文字颜色 4" xfId="92" builtinId="44"/>
    <cellStyle name="输出" xfId="93" builtinId="21"/>
    <cellStyle name="20% - 强调文字颜色 2 4 2" xfId="94"/>
    <cellStyle name="60% - 强调文字颜色 3 12 5" xfId="95"/>
    <cellStyle name="40% - 强调文字颜色 2 11 5" xfId="96"/>
    <cellStyle name="20% - 强调文字颜色 1 10 5" xfId="97"/>
    <cellStyle name="计算" xfId="98" builtinId="22"/>
    <cellStyle name="20% - 强调文字颜色 1 4 3" xfId="99"/>
    <cellStyle name="检查单元格" xfId="100" builtinId="23"/>
    <cellStyle name="20% - 强调文字颜色 6" xfId="101" builtinId="50"/>
    <cellStyle name="60% - 强调文字颜色 3 10 2" xfId="102"/>
    <cellStyle name="20% - 强调文字颜色 3 9 2" xfId="103"/>
    <cellStyle name="60% - 强调文字颜色 4 28" xfId="104"/>
    <cellStyle name="40% - 强调文字颜色 3 27" xfId="105"/>
    <cellStyle name="40% - 强调文字颜色 3 32" xfId="106"/>
    <cellStyle name="20% - 强调文字颜色 2 31" xfId="107"/>
    <cellStyle name="20% - 强调文字颜色 2 26" xfId="108"/>
    <cellStyle name="40% - 强调文字颜色 6 26 2" xfId="109"/>
    <cellStyle name="40% - 强调文字颜色 6 31 2" xfId="110"/>
    <cellStyle name="20% - 强调文字颜色 5 25 2" xfId="111"/>
    <cellStyle name="强调文字颜色 2" xfId="112" builtinId="33"/>
    <cellStyle name="20% - 强调文字颜色 6 3 5" xfId="113"/>
    <cellStyle name="链接单元格" xfId="114" builtinId="24"/>
    <cellStyle name="汇总" xfId="115" builtinId="25"/>
    <cellStyle name="60% - 强调文字颜色 5 13 3" xfId="116"/>
    <cellStyle name="40% - 强调文字颜色 4 12 3" xfId="117"/>
    <cellStyle name="20% - 强调文字颜色 3 11 3" xfId="118"/>
    <cellStyle name="好" xfId="119" builtinId="26"/>
    <cellStyle name="20% - 强调文字颜色 3 3" xfId="120"/>
    <cellStyle name="40% - 强调文字颜色 6 15" xfId="121"/>
    <cellStyle name="40% - 强调文字颜色 6 20" xfId="122"/>
    <cellStyle name="20% - 强调文字颜色 5 14" xfId="123"/>
    <cellStyle name="适中" xfId="124" builtinId="28"/>
    <cellStyle name="20% - 强调文字颜色 5" xfId="125" builtinId="46"/>
    <cellStyle name="60% - 强调文字颜色 4 27" xfId="126"/>
    <cellStyle name="60% - 强调文字颜色 4 32" xfId="127"/>
    <cellStyle name="40% - 强调文字颜色 3 26" xfId="128"/>
    <cellStyle name="40% - 强调文字颜色 3 31" xfId="129"/>
    <cellStyle name="20% - 强调文字颜色 2 30" xfId="130"/>
    <cellStyle name="20% - 强调文字颜色 2 25" xfId="131"/>
    <cellStyle name="强调文字颜色 1" xfId="132" builtinId="29"/>
    <cellStyle name="60% - 强调文字颜色 4 28 3" xfId="133"/>
    <cellStyle name="40% - 强调文字颜色 3 27 3" xfId="134"/>
    <cellStyle name="40% - 强调文字颜色 3 32 3" xfId="135"/>
    <cellStyle name="20% - 强调文字颜色 2 31 3" xfId="136"/>
    <cellStyle name="20% - 强调文字颜色 2 26 3" xfId="137"/>
    <cellStyle name="60% - 强调文字颜色 3 15" xfId="138"/>
    <cellStyle name="60% - 强调文字颜色 3 20" xfId="139"/>
    <cellStyle name="40% - 强调文字颜色 2 14" xfId="140"/>
    <cellStyle name="20% - 强调文字颜色 1 13" xfId="141"/>
    <cellStyle name="20% - 强调文字颜色 1" xfId="142" builtinId="30"/>
    <cellStyle name="60% - 强调文字颜色 3 14 3" xfId="143"/>
    <cellStyle name="40% - 强调文字颜色 2 13 3" xfId="144"/>
    <cellStyle name="20% - 强调文字颜色 1 12 3" xfId="145"/>
    <cellStyle name="60% - 强调文字颜色 5 25 3" xfId="146"/>
    <cellStyle name="60% - 强调文字颜色 5 30 3" xfId="147"/>
    <cellStyle name="40% - 强调文字颜色 4 19 3" xfId="148"/>
    <cellStyle name="40% - 强调文字颜色 4 24 3" xfId="149"/>
    <cellStyle name="20% - 强调文字颜色 3 23 3" xfId="150"/>
    <cellStyle name="20% - 强调文字颜色 3 18 3" xfId="151"/>
    <cellStyle name="40% - 强调文字颜色 1" xfId="152" builtinId="31"/>
    <cellStyle name="20% - 强调文字颜色 2" xfId="153" builtinId="34"/>
    <cellStyle name="60% - 强调文字颜色 3 14 4" xfId="154"/>
    <cellStyle name="40% - 强调文字颜色 2 13 4" xfId="155"/>
    <cellStyle name="20% - 强调文字颜色 1 12 4" xfId="156"/>
    <cellStyle name="标题 2 28 2" xfId="157"/>
    <cellStyle name="60% - 强调文字颜色 5 25 4" xfId="158"/>
    <cellStyle name="60% - 强调文字颜色 5 30 4" xfId="159"/>
    <cellStyle name="40% - 强调文字颜色 4 19 4" xfId="160"/>
    <cellStyle name="40% - 强调文字颜色 4 24 4" xfId="161"/>
    <cellStyle name="20% - 强调文字颜色 3 23 4" xfId="162"/>
    <cellStyle name="20% - 强调文字颜色 3 18 4" xfId="163"/>
    <cellStyle name="40% - 强调文字颜色 2" xfId="164" builtinId="35"/>
    <cellStyle name="60% - 强调文字颜色 3 10 3" xfId="165"/>
    <cellStyle name="20% - 强调文字颜色 3 9 3" xfId="166"/>
    <cellStyle name="60% - 强调文字颜色 4 29" xfId="167"/>
    <cellStyle name="40% - 强调文字颜色 3 28" xfId="168"/>
    <cellStyle name="20% - 强调文字颜色 2 32" xfId="169"/>
    <cellStyle name="20% - 强调文字颜色 2 27" xfId="170"/>
    <cellStyle name="40% - 强调文字颜色 6 26 3" xfId="171"/>
    <cellStyle name="40% - 强调文字颜色 6 31 3" xfId="172"/>
    <cellStyle name="20% - 强调文字颜色 5 25 3" xfId="173"/>
    <cellStyle name="强调文字颜色 3" xfId="174" builtinId="37"/>
    <cellStyle name="60% - 强调文字颜色 3 10 4" xfId="175"/>
    <cellStyle name="常规 10 3 3 2" xfId="176"/>
    <cellStyle name="20% - 强调文字颜色 3 9 4" xfId="177"/>
    <cellStyle name="40% - 强调文字颜色 3 29" xfId="178"/>
    <cellStyle name="20% - 强调文字颜色 2 28" xfId="179"/>
    <cellStyle name="40% - 强调文字颜色 6 26 4" xfId="180"/>
    <cellStyle name="40% - 强调文字颜色 6 31 4" xfId="181"/>
    <cellStyle name="20% - 强调文字颜色 5 25 4" xfId="182"/>
    <cellStyle name="强调文字颜色 4" xfId="183" builtinId="41"/>
    <cellStyle name="20% - 强调文字颜色 4" xfId="184" builtinId="42"/>
    <cellStyle name="40% - 强调文字颜色 4" xfId="185" builtinId="43"/>
    <cellStyle name="20% - 强调文字颜色 2 29" xfId="186"/>
    <cellStyle name="60% - 强调文字颜色 6 5 2" xfId="187"/>
    <cellStyle name="40% - 强调文字颜色 6 26 5" xfId="188"/>
    <cellStyle name="40% - 强调文字颜色 6 31 5" xfId="189"/>
    <cellStyle name="20% - 强调文字颜色 5 25 5" xfId="190"/>
    <cellStyle name="强调文字颜色 5" xfId="191" builtinId="45"/>
    <cellStyle name="40% - 强调文字颜色 5" xfId="192" builtinId="47"/>
    <cellStyle name="常规 15 9 3" xfId="193"/>
    <cellStyle name="60% - 强调文字颜色 5" xfId="194" builtinId="48"/>
    <cellStyle name="60% - 强调文字颜色 6 5 3" xfId="195"/>
    <cellStyle name="强调文字颜色 6" xfId="196" builtinId="49"/>
    <cellStyle name="20% - 强调文字颜色 3 3 2" xfId="197"/>
    <cellStyle name="适中 8 2" xfId="198"/>
    <cellStyle name="40% - 强调文字颜色 6" xfId="199" builtinId="51"/>
    <cellStyle name="常规 15 9 4" xfId="200"/>
    <cellStyle name="60% - 强调文字颜色 6" xfId="201" builtinId="52"/>
    <cellStyle name="常规 10 2 2 2" xfId="202"/>
    <cellStyle name="20% - 强调文字颜色 2 8 4" xfId="203"/>
    <cellStyle name="常规 15 10 4" xfId="204"/>
    <cellStyle name="40% - 强调文字颜色 2 29 3" xfId="205"/>
    <cellStyle name="强调文字颜色 4 4 2" xfId="206"/>
    <cellStyle name="20% - 强调文字颜色 1 28 3" xfId="207"/>
    <cellStyle name="60% - 强调文字颜色 3 12" xfId="208"/>
    <cellStyle name="40% - 强调文字颜色 2 11" xfId="209"/>
    <cellStyle name="20% - 强调文字颜色 1 10" xfId="210"/>
    <cellStyle name="60% - 强调文字颜色 3 12 2" xfId="211"/>
    <cellStyle name="40% - 强调文字颜色 2 11 2" xfId="212"/>
    <cellStyle name="20% - 强调文字颜色 1 10 2" xfId="213"/>
    <cellStyle name="60% - 强调文字颜色 3 12 3" xfId="214"/>
    <cellStyle name="40% - 强调文字颜色 2 11 3" xfId="215"/>
    <cellStyle name="20% - 强调文字颜色 1 10 3" xfId="216"/>
    <cellStyle name="60% - 强调文字颜色 3 13 3" xfId="217"/>
    <cellStyle name="40% - 强调文字颜色 2 12 3" xfId="218"/>
    <cellStyle name="20% - 强调文字颜色 1 11 3" xfId="219"/>
    <cellStyle name="60% - 强调文字颜色 4 28 2" xfId="220"/>
    <cellStyle name="40% - 强调文字颜色 3 27 2" xfId="221"/>
    <cellStyle name="40% - 强调文字颜色 3 32 2" xfId="222"/>
    <cellStyle name="20% - 强调文字颜色 2 31 2" xfId="223"/>
    <cellStyle name="20% - 强调文字颜色 2 26 2" xfId="224"/>
    <cellStyle name="40% - 强调文字颜色 2 29 5" xfId="225"/>
    <cellStyle name="强调文字颜色 4 4 4" xfId="226"/>
    <cellStyle name="20% - 强调文字颜色 1 28 5" xfId="227"/>
    <cellStyle name="60% - 强调文字颜色 3 14" xfId="228"/>
    <cellStyle name="40% - 强调文字颜色 2 13" xfId="229"/>
    <cellStyle name="20% - 强调文字颜色 1 12" xfId="230"/>
    <cellStyle name="60% - 强调文字颜色 3 14 2" xfId="231"/>
    <cellStyle name="40% - 强调文字颜色 2 13 2" xfId="232"/>
    <cellStyle name="20% - 强调文字颜色 1 12 2" xfId="233"/>
    <cellStyle name="60% - 强调文字颜色 5 29" xfId="234"/>
    <cellStyle name="60% - 强调文字颜色 3 3 2" xfId="235"/>
    <cellStyle name="40% - 强调文字颜色 4 28" xfId="236"/>
    <cellStyle name="20% - 强调文字颜色 3 32" xfId="237"/>
    <cellStyle name="20% - 强调文字颜色 3 27" xfId="238"/>
    <cellStyle name="60% - 强调文字颜色 3 15 3" xfId="239"/>
    <cellStyle name="60% - 强调文字颜色 3 20 3" xfId="240"/>
    <cellStyle name="40% - 强调文字颜色 2 14 3" xfId="241"/>
    <cellStyle name="20% - 强调文字颜色 1 13 3" xfId="242"/>
    <cellStyle name="60% - 强调文字颜色 3 3 3" xfId="243"/>
    <cellStyle name="40% - 强调文字颜色 4 29" xfId="244"/>
    <cellStyle name="20% - 强调文字颜色 3 28" xfId="245"/>
    <cellStyle name="60% - 强调文字颜色 3 15 4" xfId="246"/>
    <cellStyle name="60% - 强调文字颜色 3 20 4" xfId="247"/>
    <cellStyle name="40% - 强调文字颜色 2 14 4" xfId="248"/>
    <cellStyle name="20% - 强调文字颜色 1 13 4" xfId="249"/>
    <cellStyle name="60% - 强调文字颜色 3 3 4" xfId="250"/>
    <cellStyle name="20% - 强调文字颜色 3 29" xfId="251"/>
    <cellStyle name="60% - 强调文字颜色 4 13 2" xfId="252"/>
    <cellStyle name="40% - 强调文字颜色 3 12 2" xfId="253"/>
    <cellStyle name="20% - 强调文字颜色 2 11 2" xfId="254"/>
    <cellStyle name="60% - 强调文字颜色 3 15 5" xfId="255"/>
    <cellStyle name="60% - 强调文字颜色 3 20 5" xfId="256"/>
    <cellStyle name="40% - 强调文字颜色 2 14 5" xfId="257"/>
    <cellStyle name="20% - 强调文字颜色 1 13 5" xfId="258"/>
    <cellStyle name="60% - 强调文字颜色 4 28 4" xfId="259"/>
    <cellStyle name="40% - 强调文字颜色 3 27 4" xfId="260"/>
    <cellStyle name="40% - 强调文字颜色 3 32 4" xfId="261"/>
    <cellStyle name="20% - 强调文字颜色 2 31 4" xfId="262"/>
    <cellStyle name="20% - 强调文字颜色 2 26 4" xfId="263"/>
    <cellStyle name="60% - 强调文字颜色 3 16" xfId="264"/>
    <cellStyle name="60% - 强调文字颜色 3 21" xfId="265"/>
    <cellStyle name="40% - 强调文字颜色 2 15" xfId="266"/>
    <cellStyle name="40% - 强调文字颜色 2 20" xfId="267"/>
    <cellStyle name="20% - 强调文字颜色 1 14" xfId="268"/>
    <cellStyle name="60% - 强调文字颜色 3 16 2" xfId="269"/>
    <cellStyle name="60% - 强调文字颜色 3 21 2" xfId="270"/>
    <cellStyle name="40% - 强调文字颜色 2 15 2" xfId="271"/>
    <cellStyle name="40% - 强调文字颜色 2 20 2" xfId="272"/>
    <cellStyle name="20% - 强调文字颜色 1 14 2" xfId="273"/>
    <cellStyle name="60% - 强调文字颜色 3 16 3" xfId="274"/>
    <cellStyle name="60% - 强调文字颜色 3 21 3" xfId="275"/>
    <cellStyle name="40% - 强调文字颜色 2 15 3" xfId="276"/>
    <cellStyle name="40% - 强调文字颜色 2 20 3" xfId="277"/>
    <cellStyle name="20% - 强调文字颜色 1 14 3" xfId="278"/>
    <cellStyle name="60% - 强调文字颜色 3 16 4" xfId="279"/>
    <cellStyle name="60% - 强调文字颜色 3 21 4" xfId="280"/>
    <cellStyle name="40% - 强调文字颜色 2 15 4" xfId="281"/>
    <cellStyle name="40% - 强调文字颜色 2 20 4" xfId="282"/>
    <cellStyle name="20% - 强调文字颜色 1 14 4" xfId="283"/>
    <cellStyle name="60% - 强调文字颜色 4 14 2" xfId="284"/>
    <cellStyle name="40% - 强调文字颜色 3 13 2" xfId="285"/>
    <cellStyle name="20% - 强调文字颜色 2 12 2" xfId="286"/>
    <cellStyle name="60% - 强调文字颜色 3 16 5" xfId="287"/>
    <cellStyle name="60% - 强调文字颜色 3 21 5" xfId="288"/>
    <cellStyle name="40% - 强调文字颜色 2 15 5" xfId="289"/>
    <cellStyle name="40% - 强调文字颜色 2 20 5" xfId="290"/>
    <cellStyle name="20% - 强调文字颜色 1 14 5" xfId="291"/>
    <cellStyle name="20% - 强调文字颜色 1 20" xfId="292"/>
    <cellStyle name="20% - 强调文字颜色 1 15" xfId="293"/>
    <cellStyle name="60% - 强调文字颜色 5 26 2" xfId="294"/>
    <cellStyle name="60% - 强调文字颜色 5 31 2" xfId="295"/>
    <cellStyle name="20% - 强调文字颜色 3 24 2" xfId="296"/>
    <cellStyle name="20% - 强调文字颜色 3 19 2" xfId="297"/>
    <cellStyle name="60% - 强调文字颜色 3 17" xfId="298"/>
    <cellStyle name="60% - 强调文字颜色 3 22" xfId="299"/>
    <cellStyle name="40% - 强调文字颜色 4 25 2" xfId="300"/>
    <cellStyle name="40% - 强调文字颜色 4 30 2" xfId="301"/>
    <cellStyle name="40% - 强调文字颜色 2 16" xfId="302"/>
    <cellStyle name="40% - 强调文字颜色 2 21" xfId="303"/>
    <cellStyle name="60% - 强调文字颜色 4 28 5" xfId="304"/>
    <cellStyle name="40% - 强调文字颜色 3 27 5" xfId="305"/>
    <cellStyle name="40% - 强调文字颜色 3 32 5" xfId="306"/>
    <cellStyle name="20% - 强调文字颜色 2 31 5" xfId="307"/>
    <cellStyle name="20% - 强调文字颜色 2 26 5" xfId="308"/>
    <cellStyle name="60% - 强调文字颜色 3 17 2" xfId="309"/>
    <cellStyle name="60% - 强调文字颜色 3 22 2" xfId="310"/>
    <cellStyle name="40% - 强调文字颜色 2 16 2" xfId="311"/>
    <cellStyle name="40% - 强调文字颜色 2 21 2" xfId="312"/>
    <cellStyle name="20% - 强调文字颜色 1 20 2" xfId="313"/>
    <cellStyle name="20% - 强调文字颜色 1 15 2" xfId="314"/>
    <cellStyle name="60% - 强调文字颜色 3 17 3" xfId="315"/>
    <cellStyle name="60% - 强调文字颜色 3 22 3" xfId="316"/>
    <cellStyle name="40% - 强调文字颜色 2 16 3" xfId="317"/>
    <cellStyle name="40% - 强调文字颜色 2 21 3" xfId="318"/>
    <cellStyle name="20% - 强调文字颜色 1 20 3" xfId="319"/>
    <cellStyle name="20% - 强调文字颜色 1 15 3" xfId="320"/>
    <cellStyle name="60% - 强调文字颜色 3 17 4" xfId="321"/>
    <cellStyle name="60% - 强调文字颜色 3 22 4" xfId="322"/>
    <cellStyle name="40% - 强调文字颜色 2 16 4" xfId="323"/>
    <cellStyle name="40% - 强调文字颜色 2 21 4" xfId="324"/>
    <cellStyle name="20% - 强调文字颜色 1 20 4" xfId="325"/>
    <cellStyle name="20% - 强调文字颜色 1 15 4" xfId="326"/>
    <cellStyle name="60% - 强调文字颜色 4 15 2" xfId="327"/>
    <cellStyle name="60% - 强调文字颜色 4 20 2" xfId="328"/>
    <cellStyle name="40% - 强调文字颜色 3 14 2" xfId="329"/>
    <cellStyle name="20% - 强调文字颜色 2 13 2" xfId="330"/>
    <cellStyle name="60% - 强调文字颜色 3 17 5" xfId="331"/>
    <cellStyle name="60% - 强调文字颜色 3 22 5" xfId="332"/>
    <cellStyle name="40% - 强调文字颜色 2 16 5" xfId="333"/>
    <cellStyle name="40% - 强调文字颜色 2 21 5" xfId="334"/>
    <cellStyle name="20% - 强调文字颜色 1 20 5" xfId="335"/>
    <cellStyle name="20% - 强调文字颜色 1 15 5" xfId="336"/>
    <cellStyle name="20% - 强调文字颜色 1 21" xfId="337"/>
    <cellStyle name="20% - 强调文字颜色 1 16" xfId="338"/>
    <cellStyle name="60% - 强调文字颜色 5 26 3" xfId="339"/>
    <cellStyle name="60% - 强调文字颜色 5 31 3" xfId="340"/>
    <cellStyle name="20% - 强调文字颜色 3 24 3" xfId="341"/>
    <cellStyle name="20% - 强调文字颜色 3 19 3" xfId="342"/>
    <cellStyle name="60% - 强调文字颜色 3 18" xfId="343"/>
    <cellStyle name="60% - 强调文字颜色 3 23" xfId="344"/>
    <cellStyle name="40% - 强调文字颜色 4 25 3" xfId="345"/>
    <cellStyle name="40% - 强调文字颜色 4 30 3" xfId="346"/>
    <cellStyle name="40% - 强调文字颜色 2 17" xfId="347"/>
    <cellStyle name="40% - 强调文字颜色 2 22" xfId="348"/>
    <cellStyle name="60% - 强调文字颜色 3 18 2" xfId="349"/>
    <cellStyle name="60% - 强调文字颜色 3 23 2" xfId="350"/>
    <cellStyle name="40% - 强调文字颜色 2 17 2" xfId="351"/>
    <cellStyle name="40% - 强调文字颜色 2 22 2" xfId="352"/>
    <cellStyle name="20% - 强调文字颜色 1 21 2" xfId="353"/>
    <cellStyle name="20% - 强调文字颜色 1 16 2" xfId="354"/>
    <cellStyle name="60% - 强调文字颜色 3 18 3" xfId="355"/>
    <cellStyle name="60% - 强调文字颜色 3 23 3" xfId="356"/>
    <cellStyle name="40% - 强调文字颜色 2 17 3" xfId="357"/>
    <cellStyle name="40% - 强调文字颜色 2 22 3" xfId="358"/>
    <cellStyle name="20% - 强调文字颜色 1 21 3" xfId="359"/>
    <cellStyle name="20% - 强调文字颜色 1 16 3" xfId="360"/>
    <cellStyle name="60% - 强调文字颜色 3 18 4" xfId="361"/>
    <cellStyle name="60% - 强调文字颜色 3 23 4" xfId="362"/>
    <cellStyle name="40% - 强调文字颜色 2 17 4" xfId="363"/>
    <cellStyle name="40% - 强调文字颜色 2 22 4" xfId="364"/>
    <cellStyle name="20% - 强调文字颜色 1 21 4" xfId="365"/>
    <cellStyle name="20% - 强调文字颜色 1 16 4" xfId="366"/>
    <cellStyle name="60% - 强调文字颜色 4 16 2" xfId="367"/>
    <cellStyle name="60% - 强调文字颜色 4 21 2" xfId="368"/>
    <cellStyle name="常规 17 11 2 2" xfId="369"/>
    <cellStyle name="40% - 强调文字颜色 3 15 2" xfId="370"/>
    <cellStyle name="40% - 强调文字颜色 3 20 2" xfId="371"/>
    <cellStyle name="20% - 强调文字颜色 2 14 2" xfId="372"/>
    <cellStyle name="60% - 强调文字颜色 3 18 5" xfId="373"/>
    <cellStyle name="60% - 强调文字颜色 3 23 5" xfId="374"/>
    <cellStyle name="40% - 强调文字颜色 2 17 5" xfId="375"/>
    <cellStyle name="40% - 强调文字颜色 2 22 5" xfId="376"/>
    <cellStyle name="20% - 强调文字颜色 1 21 5" xfId="377"/>
    <cellStyle name="20% - 强调文字颜色 1 16 5" xfId="378"/>
    <cellStyle name="标题 2 29 2" xfId="379"/>
    <cellStyle name="20% - 强调文字颜色 1 22" xfId="380"/>
    <cellStyle name="20% - 强调文字颜色 1 17" xfId="381"/>
    <cellStyle name="60% - 强调文字颜色 5 26 4" xfId="382"/>
    <cellStyle name="60% - 强调文字颜色 5 31 4" xfId="383"/>
    <cellStyle name="20% - 强调文字颜色 3 24 4" xfId="384"/>
    <cellStyle name="20% - 强调文字颜色 3 19 4" xfId="385"/>
    <cellStyle name="60% - 强调文字颜色 3 19" xfId="386"/>
    <cellStyle name="60% - 强调文字颜色 3 24" xfId="387"/>
    <cellStyle name="40% - 强调文字颜色 4 25 4" xfId="388"/>
    <cellStyle name="40% - 强调文字颜色 4 30 4" xfId="389"/>
    <cellStyle name="40% - 强调文字颜色 2 18" xfId="390"/>
    <cellStyle name="40% - 强调文字颜色 2 23" xfId="391"/>
    <cellStyle name="常规 14 12" xfId="392"/>
    <cellStyle name="20% - 强调文字颜色 2 2 3" xfId="393"/>
    <cellStyle name="60% - 强调文字颜色 3 19 2" xfId="394"/>
    <cellStyle name="60% - 强调文字颜色 3 24 2" xfId="395"/>
    <cellStyle name="40% - 强调文字颜色 2 18 2" xfId="396"/>
    <cellStyle name="40% - 强调文字颜色 2 23 2" xfId="397"/>
    <cellStyle name="20% - 强调文字颜色 1 22 2" xfId="398"/>
    <cellStyle name="20% - 强调文字颜色 1 17 2" xfId="399"/>
    <cellStyle name="20% - 强调文字颜色 2 2 4" xfId="400"/>
    <cellStyle name="常规 15 12 2 2" xfId="401"/>
    <cellStyle name="常规 14 13" xfId="402"/>
    <cellStyle name="60% - 强调文字颜色 3 19 3" xfId="403"/>
    <cellStyle name="60% - 强调文字颜色 3 24 3" xfId="404"/>
    <cellStyle name="40% - 强调文字颜色 2 18 3" xfId="405"/>
    <cellStyle name="40% - 强调文字颜色 2 23 3" xfId="406"/>
    <cellStyle name="20% - 强调文字颜色 1 22 3" xfId="407"/>
    <cellStyle name="20% - 强调文字颜色 1 17 3" xfId="408"/>
    <cellStyle name="20% - 强调文字颜色 2 2 5" xfId="409"/>
    <cellStyle name="常规 15 12 2 3" xfId="410"/>
    <cellStyle name="常规 14 14" xfId="411"/>
    <cellStyle name="60% - 强调文字颜色 3 19 4" xfId="412"/>
    <cellStyle name="60% - 强调文字颜色 3 24 4" xfId="413"/>
    <cellStyle name="40% - 强调文字颜色 2 18 4" xfId="414"/>
    <cellStyle name="40% - 强调文字颜色 2 23 4" xfId="415"/>
    <cellStyle name="20% - 强调文字颜色 1 22 4" xfId="416"/>
    <cellStyle name="20% - 强调文字颜色 1 17 4" xfId="417"/>
    <cellStyle name="60% - 强调文字颜色 4 17 2" xfId="418"/>
    <cellStyle name="60% - 强调文字颜色 4 22 2" xfId="419"/>
    <cellStyle name="常规 17 11 3 2" xfId="420"/>
    <cellStyle name="40% - 强调文字颜色 3 16 2" xfId="421"/>
    <cellStyle name="40% - 强调文字颜色 3 21 2" xfId="422"/>
    <cellStyle name="20% - 强调文字颜色 2 20 2" xfId="423"/>
    <cellStyle name="20% - 强调文字颜色 2 15 2" xfId="424"/>
    <cellStyle name="60% - 强调文字颜色 3 19 5" xfId="425"/>
    <cellStyle name="60% - 强调文字颜色 3 24 5" xfId="426"/>
    <cellStyle name="40% - 强调文字颜色 2 18 5" xfId="427"/>
    <cellStyle name="40% - 强调文字颜色 2 23 5" xfId="428"/>
    <cellStyle name="20% - 强调文字颜色 1 22 5" xfId="429"/>
    <cellStyle name="20% - 强调文字颜色 1 17 5" xfId="430"/>
    <cellStyle name="标题 2 29 3" xfId="431"/>
    <cellStyle name="20% - 强调文字颜色 1 23" xfId="432"/>
    <cellStyle name="20% - 强调文字颜色 1 18" xfId="433"/>
    <cellStyle name="60% - 强调文字颜色 5 26 5" xfId="434"/>
    <cellStyle name="60% - 强调文字颜色 5 31 5" xfId="435"/>
    <cellStyle name="20% - 强调文字颜色 3 24 5" xfId="436"/>
    <cellStyle name="20% - 强调文字颜色 3 19 5" xfId="437"/>
    <cellStyle name="60% - 强调文字颜色 3 25" xfId="438"/>
    <cellStyle name="60% - 强调文字颜色 3 30" xfId="439"/>
    <cellStyle name="40% - 强调文字颜色 4 25 5" xfId="440"/>
    <cellStyle name="40% - 强调文字颜色 4 30 5" xfId="441"/>
    <cellStyle name="40% - 强调文字颜色 2 19" xfId="442"/>
    <cellStyle name="40% - 强调文字颜色 2 24" xfId="443"/>
    <cellStyle name="20% - 强调文字颜色 2 3 3" xfId="444"/>
    <cellStyle name="60% - 强调文字颜色 3 25 2" xfId="445"/>
    <cellStyle name="60% - 强调文字颜色 3 30 2" xfId="446"/>
    <cellStyle name="40% - 强调文字颜色 2 19 2" xfId="447"/>
    <cellStyle name="40% - 强调文字颜色 2 24 2" xfId="448"/>
    <cellStyle name="20% - 强调文字颜色 1 23 2" xfId="449"/>
    <cellStyle name="20% - 强调文字颜色 1 18 2" xfId="450"/>
    <cellStyle name="20% - 强调文字颜色 2 3 4" xfId="451"/>
    <cellStyle name="常规 15 12 3 2" xfId="452"/>
    <cellStyle name="60% - 强调文字颜色 3 25 3" xfId="453"/>
    <cellStyle name="60% - 强调文字颜色 3 30 3" xfId="454"/>
    <cellStyle name="40% - 强调文字颜色 2 19 3" xfId="455"/>
    <cellStyle name="40% - 强调文字颜色 2 24 3" xfId="456"/>
    <cellStyle name="20% - 强调文字颜色 1 23 3" xfId="457"/>
    <cellStyle name="20% - 强调文字颜色 1 18 3" xfId="458"/>
    <cellStyle name="20% - 强调文字颜色 2 3 5" xfId="459"/>
    <cellStyle name="常规 15 12 3 3" xfId="460"/>
    <cellStyle name="60% - 强调文字颜色 3 25 4" xfId="461"/>
    <cellStyle name="60% - 强调文字颜色 3 30 4" xfId="462"/>
    <cellStyle name="40% - 强调文字颜色 2 19 4" xfId="463"/>
    <cellStyle name="40% - 强调文字颜色 2 24 4" xfId="464"/>
    <cellStyle name="20% - 强调文字颜色 1 23 4" xfId="465"/>
    <cellStyle name="20% - 强调文字颜色 1 18 4" xfId="466"/>
    <cellStyle name="标题 2 9 2" xfId="467"/>
    <cellStyle name="标题 2 29 4" xfId="468"/>
    <cellStyle name="60% - 强调文字颜色 3 26" xfId="469"/>
    <cellStyle name="60% - 强调文字颜色 3 31" xfId="470"/>
    <cellStyle name="40% - 强调文字颜色 2 25" xfId="471"/>
    <cellStyle name="40% - 强调文字颜色 2 30" xfId="472"/>
    <cellStyle name="20% - 强调文字颜色 1 24" xfId="473"/>
    <cellStyle name="20% - 强调文字颜色 1 19" xfId="474"/>
    <cellStyle name="20% - 强调文字颜色 2 4 3" xfId="475"/>
    <cellStyle name="60% - 强调文字颜色 3 26 2" xfId="476"/>
    <cellStyle name="60% - 强调文字颜色 3 31 2" xfId="477"/>
    <cellStyle name="40% - 强调文字颜色 2 25 2" xfId="478"/>
    <cellStyle name="20% - 强调文字颜色 1 24 2" xfId="479"/>
    <cellStyle name="20% - 强调文字颜色 1 19 2" xfId="480"/>
    <cellStyle name="20% - 强调文字颜色 2 4 4" xfId="481"/>
    <cellStyle name="60% - 强调文字颜色 3 26 3" xfId="482"/>
    <cellStyle name="60% - 强调文字颜色 3 31 3" xfId="483"/>
    <cellStyle name="40% - 强调文字颜色 2 25 3" xfId="484"/>
    <cellStyle name="20% - 强调文字颜色 1 24 3" xfId="485"/>
    <cellStyle name="20% - 强调文字颜色 1 19 3" xfId="486"/>
    <cellStyle name="20% - 强调文字颜色 2 4 5" xfId="487"/>
    <cellStyle name="60% - 强调文字颜色 3 26 4" xfId="488"/>
    <cellStyle name="60% - 强调文字颜色 3 31 4" xfId="489"/>
    <cellStyle name="40% - 强调文字颜色 2 25 4" xfId="490"/>
    <cellStyle name="20% - 强调文字颜色 1 24 4" xfId="491"/>
    <cellStyle name="20% - 强调文字颜色 1 19 4" xfId="492"/>
    <cellStyle name="60% - 强调文字颜色 4 19 2" xfId="493"/>
    <cellStyle name="60% - 强调文字颜色 4 24 2" xfId="494"/>
    <cellStyle name="40% - 强调文字颜色 3 18 2" xfId="495"/>
    <cellStyle name="40% - 强调文字颜色 3 23 2" xfId="496"/>
    <cellStyle name="20% - 强调文字颜色 2 22 2" xfId="497"/>
    <cellStyle name="20% - 强调文字颜色 2 17 2" xfId="498"/>
    <cellStyle name="常规 15 3 2 2" xfId="499"/>
    <cellStyle name="60% - 强调文字颜色 3 26 5" xfId="500"/>
    <cellStyle name="60% - 强调文字颜色 3 31 5" xfId="501"/>
    <cellStyle name="40% - 强调文字颜色 2 25 5" xfId="502"/>
    <cellStyle name="20% - 强调文字颜色 1 24 5" xfId="503"/>
    <cellStyle name="20% - 强调文字颜色 1 19 5" xfId="504"/>
    <cellStyle name="20% - 强调文字颜色 1 2" xfId="505"/>
    <cellStyle name="20% - 强调文字颜色 1 2 2" xfId="506"/>
    <cellStyle name="60% - 强调文字颜色 5 10" xfId="507"/>
    <cellStyle name="20% - 强调文字颜色 1 2 3" xfId="508"/>
    <cellStyle name="20% - 强调文字颜色 1 2 4" xfId="509"/>
    <cellStyle name="常规 15 11 2 2" xfId="510"/>
    <cellStyle name="60% - 强调文字颜色 5 11" xfId="511"/>
    <cellStyle name="40% - 强调文字颜色 4 10" xfId="512"/>
    <cellStyle name="20% - 强调文字颜色 1 2 5" xfId="513"/>
    <cellStyle name="常规 15 11 2 3" xfId="514"/>
    <cellStyle name="60% - 强调文字颜色 5 12" xfId="515"/>
    <cellStyle name="40% - 强调文字颜色 4 11" xfId="516"/>
    <cellStyle name="20% - 强调文字颜色 3 10" xfId="517"/>
    <cellStyle name="标题 2 9 3" xfId="518"/>
    <cellStyle name="标题 2 29 5" xfId="519"/>
    <cellStyle name="60% - 强调文字颜色 3 27" xfId="520"/>
    <cellStyle name="60% - 强调文字颜色 3 32" xfId="521"/>
    <cellStyle name="40% - 强调文字颜色 2 26" xfId="522"/>
    <cellStyle name="40% - 强调文字颜色 2 31" xfId="523"/>
    <cellStyle name="20% - 强调文字颜色 1 30" xfId="524"/>
    <cellStyle name="20% - 强调文字颜色 1 25" xfId="525"/>
    <cellStyle name="20% - 强调文字颜色 2 5 3" xfId="526"/>
    <cellStyle name="60% - 强调文字颜色 3 27 2" xfId="527"/>
    <cellStyle name="60% - 强调文字颜色 3 32 2" xfId="528"/>
    <cellStyle name="40% - 强调文字颜色 2 26 2" xfId="529"/>
    <cellStyle name="20% - 强调文字颜色 1 30 2" xfId="530"/>
    <cellStyle name="20% - 强调文字颜色 1 25 2" xfId="531"/>
    <cellStyle name="20% - 强调文字颜色 2 5 4" xfId="532"/>
    <cellStyle name="60% - 强调文字颜色 3 27 3" xfId="533"/>
    <cellStyle name="60% - 强调文字颜色 3 32 3" xfId="534"/>
    <cellStyle name="40% - 强调文字颜色 2 26 3" xfId="535"/>
    <cellStyle name="20% - 强调文字颜色 1 30 3" xfId="536"/>
    <cellStyle name="20% - 强调文字颜色 1 25 3" xfId="537"/>
    <cellStyle name="20% - 强调文字颜色 2 5 5" xfId="538"/>
    <cellStyle name="60% - 强调文字颜色 3 27 4" xfId="539"/>
    <cellStyle name="60% - 强调文字颜色 3 32 4" xfId="540"/>
    <cellStyle name="40% - 强调文字颜色 2 26 4" xfId="541"/>
    <cellStyle name="20% - 强调文字颜色 1 30 4" xfId="542"/>
    <cellStyle name="20% - 强调文字颜色 1 25 4" xfId="543"/>
    <cellStyle name="60% - 强调文字颜色 4 25 2" xfId="544"/>
    <cellStyle name="60% - 强调文字颜色 4 30 2" xfId="545"/>
    <cellStyle name="40% - 强调文字颜色 3 19 2" xfId="546"/>
    <cellStyle name="40% - 强调文字颜色 3 24 2" xfId="547"/>
    <cellStyle name="20% - 强调文字颜色 2 23 2" xfId="548"/>
    <cellStyle name="20% - 强调文字颜色 2 18 2" xfId="549"/>
    <cellStyle name="常规 15 3 3 2" xfId="550"/>
    <cellStyle name="60% - 强调文字颜色 3 27 5" xfId="551"/>
    <cellStyle name="60% - 强调文字颜色 3 32 5" xfId="552"/>
    <cellStyle name="40% - 强调文字颜色 2 26 5" xfId="553"/>
    <cellStyle name="20% - 强调文字颜色 1 30 5" xfId="554"/>
    <cellStyle name="20% - 强调文字颜色 1 25 5" xfId="555"/>
    <cellStyle name="20% - 强调文字颜色 3 4 2" xfId="556"/>
    <cellStyle name="标题 2 9 4" xfId="557"/>
    <cellStyle name="60% - 强调文字颜色 3 28" xfId="558"/>
    <cellStyle name="40% - 强调文字颜色 2 27" xfId="559"/>
    <cellStyle name="20% - 强调文字颜色 1 31" xfId="560"/>
    <cellStyle name="20% - 强调文字颜色 1 26" xfId="561"/>
    <cellStyle name="20% - 强调文字颜色 2 6 3" xfId="562"/>
    <cellStyle name="60% - 强调文字颜色 3 28 2" xfId="563"/>
    <cellStyle name="40% - 强调文字颜色 2 27 2" xfId="564"/>
    <cellStyle name="20% - 强调文字颜色 1 31 2" xfId="565"/>
    <cellStyle name="20% - 强调文字颜色 1 26 2" xfId="566"/>
    <cellStyle name="20% - 强调文字颜色 2 6 4" xfId="567"/>
    <cellStyle name="60% - 强调文字颜色 3 28 3" xfId="568"/>
    <cellStyle name="40% - 强调文字颜色 2 27 3" xfId="569"/>
    <cellStyle name="强调文字颜色 4 2 2" xfId="570"/>
    <cellStyle name="20% - 强调文字颜色 1 31 3" xfId="571"/>
    <cellStyle name="20% - 强调文字颜色 1 26 3" xfId="572"/>
    <cellStyle name="20% - 强调文字颜色 2 6 5" xfId="573"/>
    <cellStyle name="60% - 强调文字颜色 3 28 4" xfId="574"/>
    <cellStyle name="40% - 强调文字颜色 2 27 4" xfId="575"/>
    <cellStyle name="强调文字颜色 4 2 3" xfId="576"/>
    <cellStyle name="20% - 强调文字颜色 1 31 4" xfId="577"/>
    <cellStyle name="20% - 强调文字颜色 1 26 4" xfId="578"/>
    <cellStyle name="60% - 强调文字颜色 4 26 2" xfId="579"/>
    <cellStyle name="60% - 强调文字颜色 4 31 2" xfId="580"/>
    <cellStyle name="40% - 强调文字颜色 3 25 2" xfId="581"/>
    <cellStyle name="40% - 强调文字颜色 3 30 2" xfId="582"/>
    <cellStyle name="20% - 强调文字颜色 2 24 2" xfId="583"/>
    <cellStyle name="20% - 强调文字颜色 2 19 2" xfId="584"/>
    <cellStyle name="60% - 强调文字颜色 3 28 5" xfId="585"/>
    <cellStyle name="40% - 强调文字颜色 2 27 5" xfId="586"/>
    <cellStyle name="强调文字颜色 4 2 4" xfId="587"/>
    <cellStyle name="20% - 强调文字颜色 1 31 5" xfId="588"/>
    <cellStyle name="20% - 强调文字颜色 1 26 5" xfId="589"/>
    <cellStyle name="20% - 强调文字颜色 3 4 3" xfId="590"/>
    <cellStyle name="标题 2 9 5" xfId="591"/>
    <cellStyle name="60% - 强调文字颜色 3 29" xfId="592"/>
    <cellStyle name="40% - 强调文字颜色 2 28" xfId="593"/>
    <cellStyle name="20% - 强调文字颜色 1 32" xfId="594"/>
    <cellStyle name="20% - 强调文字颜色 1 27" xfId="595"/>
    <cellStyle name="常规 15 12" xfId="596"/>
    <cellStyle name="20% - 强调文字颜色 2 7 3" xfId="597"/>
    <cellStyle name="60% - 强调文字颜色 3 29 2" xfId="598"/>
    <cellStyle name="40% - 强调文字颜色 2 28 2" xfId="599"/>
    <cellStyle name="20% - 强调文字颜色 1 32 2" xfId="600"/>
    <cellStyle name="20% - 强调文字颜色 1 27 2" xfId="601"/>
    <cellStyle name="常规 15 13" xfId="602"/>
    <cellStyle name="20% - 强调文字颜色 2 7 4" xfId="603"/>
    <cellStyle name="60% - 强调文字颜色 3 29 3" xfId="604"/>
    <cellStyle name="40% - 强调文字颜色 2 28 3" xfId="605"/>
    <cellStyle name="强调文字颜色 4 3 2" xfId="606"/>
    <cellStyle name="20% - 强调文字颜色 1 32 3" xfId="607"/>
    <cellStyle name="20% - 强调文字颜色 1 27 3" xfId="608"/>
    <cellStyle name="常规 15 14" xfId="609"/>
    <cellStyle name="20% - 强调文字颜色 2 7 5" xfId="610"/>
    <cellStyle name="60% - 强调文字颜色 3 29 4" xfId="611"/>
    <cellStyle name="40% - 强调文字颜色 2 28 4" xfId="612"/>
    <cellStyle name="强调文字颜色 4 3 3" xfId="613"/>
    <cellStyle name="20% - 强调文字颜色 1 32 4" xfId="614"/>
    <cellStyle name="20% - 强调文字颜色 1 27 4" xfId="615"/>
    <cellStyle name="60% - 强调文字颜色 4 27 2" xfId="616"/>
    <cellStyle name="60% - 强调文字颜色 4 32 2" xfId="617"/>
    <cellStyle name="40% - 强调文字颜色 3 26 2" xfId="618"/>
    <cellStyle name="40% - 强调文字颜色 3 31 2" xfId="619"/>
    <cellStyle name="20% - 强调文字颜色 2 30 2" xfId="620"/>
    <cellStyle name="20% - 强调文字颜色 2 25 2" xfId="621"/>
    <cellStyle name="60% - 强调文字颜色 3 29 5" xfId="622"/>
    <cellStyle name="40% - 强调文字颜色 2 28 5" xfId="623"/>
    <cellStyle name="强调文字颜色 4 3 4" xfId="624"/>
    <cellStyle name="20% - 强调文字颜色 1 32 5" xfId="625"/>
    <cellStyle name="20% - 强调文字颜色 1 27 5" xfId="626"/>
    <cellStyle name="20% - 强调文字颜色 3 4 4" xfId="627"/>
    <cellStyle name="40% - 强调文字颜色 2 29" xfId="628"/>
    <cellStyle name="20% - 强调文字颜色 1 28" xfId="629"/>
    <cellStyle name="20% - 强调文字颜色 2 8 3" xfId="630"/>
    <cellStyle name="常规 15 10 3" xfId="631"/>
    <cellStyle name="40% - 强调文字颜色 2 29 2" xfId="632"/>
    <cellStyle name="20% - 强调文字颜色 1 28 2" xfId="633"/>
    <cellStyle name="20% - 强调文字颜色 3 4 5" xfId="634"/>
    <cellStyle name="20% - 强调文字颜色 1 29" xfId="635"/>
    <cellStyle name="20% - 强调文字颜色 2 9 3" xfId="636"/>
    <cellStyle name="常规 15 11 3" xfId="637"/>
    <cellStyle name="20% - 强调文字颜色 1 29 2" xfId="638"/>
    <cellStyle name="常规 10 2 3 2" xfId="639"/>
    <cellStyle name="20% - 强调文字颜色 2 9 4" xfId="640"/>
    <cellStyle name="常规 15 11 4" xfId="641"/>
    <cellStyle name="强调文字颜色 4 5 2" xfId="642"/>
    <cellStyle name="20% - 强调文字颜色 1 29 3" xfId="643"/>
    <cellStyle name="常规 10 2 3 3" xfId="644"/>
    <cellStyle name="20% - 强调文字颜色 2 9 5" xfId="645"/>
    <cellStyle name="常规 15 11 5" xfId="646"/>
    <cellStyle name="强调文字颜色 4 5 3" xfId="647"/>
    <cellStyle name="20% - 强调文字颜色 1 29 4" xfId="648"/>
    <cellStyle name="60% - 强调文字颜色 4 29 2" xfId="649"/>
    <cellStyle name="40% - 强调文字颜色 3 28 2" xfId="650"/>
    <cellStyle name="20% - 强调文字颜色 2 32 2" xfId="651"/>
    <cellStyle name="20% - 强调文字颜色 2 27 2" xfId="652"/>
    <cellStyle name="强调文字颜色 4 5 4" xfId="653"/>
    <cellStyle name="20% - 强调文字颜色 1 29 5" xfId="654"/>
    <cellStyle name="20% - 强调文字颜色 1 3" xfId="655"/>
    <cellStyle name="20% - 强调文字颜色 1 3 2" xfId="656"/>
    <cellStyle name="20% - 强调文字颜色 1 3 3" xfId="657"/>
    <cellStyle name="20% - 强调文字颜色 1 3 4" xfId="658"/>
    <cellStyle name="常规 15 11 3 2" xfId="659"/>
    <cellStyle name="20% - 强调文字颜色 1 3 5" xfId="660"/>
    <cellStyle name="常规 15 11 3 3" xfId="661"/>
    <cellStyle name="20% - 强调文字颜色 1 4" xfId="662"/>
    <cellStyle name="20% - 强调文字颜色 1 4 2" xfId="663"/>
    <cellStyle name="20% - 强调文字颜色 1 4 4" xfId="664"/>
    <cellStyle name="20% - 强调文字颜色 1 4 5" xfId="665"/>
    <cellStyle name="20% - 强调文字颜色 1 5" xfId="666"/>
    <cellStyle name="20% - 强调文字颜色 1 5 2" xfId="667"/>
    <cellStyle name="20% - 强调文字颜色 1 5 3" xfId="668"/>
    <cellStyle name="20% - 强调文字颜色 1 5 4" xfId="669"/>
    <cellStyle name="20% - 强调文字颜色 1 5 5" xfId="670"/>
    <cellStyle name="20% - 强调文字颜色 1 6" xfId="671"/>
    <cellStyle name="20% - 强调文字颜色 1 6 2" xfId="672"/>
    <cellStyle name="20% - 强调文字颜色 1 6 3" xfId="673"/>
    <cellStyle name="20% - 强调文字颜色 1 6 4" xfId="674"/>
    <cellStyle name="20% - 强调文字颜色 1 6 5" xfId="675"/>
    <cellStyle name="20% - 强调文字颜色 1 7" xfId="676"/>
    <cellStyle name="常规 10 11" xfId="677"/>
    <cellStyle name="20% - 强调文字颜色 1 7 2" xfId="678"/>
    <cellStyle name="60% - 强调文字颜色 6 10" xfId="679"/>
    <cellStyle name="常规 10 12" xfId="680"/>
    <cellStyle name="20% - 强调文字颜色 1 7 3" xfId="681"/>
    <cellStyle name="60% - 强调文字颜色 6 11" xfId="682"/>
    <cellStyle name="常规 10 13" xfId="683"/>
    <cellStyle name="40% - 强调文字颜色 5 10" xfId="684"/>
    <cellStyle name="20% - 强调文字颜色 1 7 4" xfId="685"/>
    <cellStyle name="60% - 强调文字颜色 6 12" xfId="686"/>
    <cellStyle name="常规 10 14" xfId="687"/>
    <cellStyle name="40% - 强调文字颜色 5 11" xfId="688"/>
    <cellStyle name="20% - 强调文字颜色 4 10" xfId="689"/>
    <cellStyle name="20% - 强调文字颜色 1 7 5" xfId="690"/>
    <cellStyle name="20% - 强调文字颜色 1 8" xfId="691"/>
    <cellStyle name="标题 1 8" xfId="692"/>
    <cellStyle name="20% - 强调文字颜色 1 8 2" xfId="693"/>
    <cellStyle name="标题 1 9" xfId="694"/>
    <cellStyle name="20% - 强调文字颜色 1 8 3" xfId="695"/>
    <cellStyle name="20% - 强调文字颜色 1 8 4" xfId="696"/>
    <cellStyle name="20% - 强调文字颜色 1 8 5" xfId="697"/>
    <cellStyle name="20% - 强调文字颜色 2 6 2" xfId="698"/>
    <cellStyle name="常规 14 11 2 2" xfId="699"/>
    <cellStyle name="20% - 强调文字颜色 1 9" xfId="700"/>
    <cellStyle name="标题 2 8" xfId="701"/>
    <cellStyle name="20% - 强调文字颜色 1 9 2" xfId="702"/>
    <cellStyle name="标题 2 9" xfId="703"/>
    <cellStyle name="20% - 强调文字颜色 1 9 3" xfId="704"/>
    <cellStyle name="20% - 强调文字颜色 1 9 4" xfId="705"/>
    <cellStyle name="20% - 强调文字颜色 1 9 5" xfId="706"/>
    <cellStyle name="60% - 强调文字颜色 4 12" xfId="707"/>
    <cellStyle name="40% - 强调文字颜色 3 11" xfId="708"/>
    <cellStyle name="20% - 强调文字颜色 2 10" xfId="709"/>
    <cellStyle name="60% - 强调文字颜色 4 12 3" xfId="710"/>
    <cellStyle name="40% - 强调文字颜色 3 11 3" xfId="711"/>
    <cellStyle name="20% - 强调文字颜色 2 10 3" xfId="712"/>
    <cellStyle name="标题 1 15 2" xfId="713"/>
    <cellStyle name="标题 1 20 2" xfId="714"/>
    <cellStyle name="60% - 强调文字颜色 4 12 4" xfId="715"/>
    <cellStyle name="40% - 强调文字颜色 3 11 4" xfId="716"/>
    <cellStyle name="20% - 强调文字颜色 2 10 4" xfId="717"/>
    <cellStyle name="标题 1 15 3" xfId="718"/>
    <cellStyle name="标题 1 20 3" xfId="719"/>
    <cellStyle name="60% - 强调文字颜色 4 12 5" xfId="720"/>
    <cellStyle name="40% - 强调文字颜色 3 11 5" xfId="721"/>
    <cellStyle name="20% - 强调文字颜色 2 10 5" xfId="722"/>
    <cellStyle name="60% - 强调文字颜色 4 13" xfId="723"/>
    <cellStyle name="40% - 强调文字颜色 3 12" xfId="724"/>
    <cellStyle name="20% - 强调文字颜色 2 11" xfId="725"/>
    <cellStyle name="60% - 强调文字颜色 4 13 3" xfId="726"/>
    <cellStyle name="40% - 强调文字颜色 3 12 3" xfId="727"/>
    <cellStyle name="20% - 强调文字颜色 2 11 3" xfId="728"/>
    <cellStyle name="标题 1 16 2" xfId="729"/>
    <cellStyle name="标题 1 21 2" xfId="730"/>
    <cellStyle name="60% - 强调文字颜色 4 13 4" xfId="731"/>
    <cellStyle name="40% - 强调文字颜色 3 12 4" xfId="732"/>
    <cellStyle name="20% - 强调文字颜色 2 11 4" xfId="733"/>
    <cellStyle name="标题 1 16 3" xfId="734"/>
    <cellStyle name="标题 1 21 3" xfId="735"/>
    <cellStyle name="60% - 强调文字颜色 4 13 5" xfId="736"/>
    <cellStyle name="40% - 强调文字颜色 3 12 5" xfId="737"/>
    <cellStyle name="20% - 强调文字颜色 2 11 5" xfId="738"/>
    <cellStyle name="60% - 强调文字颜色 4 14" xfId="739"/>
    <cellStyle name="40% - 强调文字颜色 3 13" xfId="740"/>
    <cellStyle name="20% - 强调文字颜色 2 12" xfId="741"/>
    <cellStyle name="60% - 强调文字颜色 4 14 3" xfId="742"/>
    <cellStyle name="40% - 强调文字颜色 3 13 3" xfId="743"/>
    <cellStyle name="20% - 强调文字颜色 2 12 3" xfId="744"/>
    <cellStyle name="标题 1 17 2" xfId="745"/>
    <cellStyle name="标题 1 22 2" xfId="746"/>
    <cellStyle name="60% - 强调文字颜色 4 14 4" xfId="747"/>
    <cellStyle name="40% - 强调文字颜色 3 13 4" xfId="748"/>
    <cellStyle name="20% - 强调文字颜色 2 12 4" xfId="749"/>
    <cellStyle name="60% - 强调文字颜色 5 12 2" xfId="750"/>
    <cellStyle name="40% - 强调文字颜色 4 11 2" xfId="751"/>
    <cellStyle name="20% - 强调文字颜色 3 10 2" xfId="752"/>
    <cellStyle name="标题 1 17 3" xfId="753"/>
    <cellStyle name="标题 1 22 3" xfId="754"/>
    <cellStyle name="60% - 强调文字颜色 4 14 5" xfId="755"/>
    <cellStyle name="40% - 强调文字颜色 3 13 5" xfId="756"/>
    <cellStyle name="20% - 强调文字颜色 2 12 5" xfId="757"/>
    <cellStyle name="60% - 强调文字颜色 4 15" xfId="758"/>
    <cellStyle name="60% - 强调文字颜色 4 20" xfId="759"/>
    <cellStyle name="40% - 强调文字颜色 3 14" xfId="760"/>
    <cellStyle name="20% - 强调文字颜色 2 13" xfId="761"/>
    <cellStyle name="60% - 强调文字颜色 4 15 3" xfId="762"/>
    <cellStyle name="60% - 强调文字颜色 4 20 3" xfId="763"/>
    <cellStyle name="40% - 强调文字颜色 3 14 3" xfId="764"/>
    <cellStyle name="20% - 强调文字颜色 2 13 3" xfId="765"/>
    <cellStyle name="标题 1 18 2" xfId="766"/>
    <cellStyle name="标题 1 23 2" xfId="767"/>
    <cellStyle name="常规 19 10 2 2" xfId="768"/>
    <cellStyle name="60% - 强调文字颜色 4 15 4" xfId="769"/>
    <cellStyle name="60% - 强调文字颜色 4 20 4" xfId="770"/>
    <cellStyle name="40% - 强调文字颜色 3 14 4" xfId="771"/>
    <cellStyle name="20% - 强调文字颜色 2 13 4" xfId="772"/>
    <cellStyle name="60% - 强调文字颜色 5 13 2" xfId="773"/>
    <cellStyle name="40% - 强调文字颜色 4 12 2" xfId="774"/>
    <cellStyle name="20% - 强调文字颜色 3 11 2" xfId="775"/>
    <cellStyle name="标题 1 18 3" xfId="776"/>
    <cellStyle name="标题 1 23 3" xfId="777"/>
    <cellStyle name="常规 19 10 2 3" xfId="778"/>
    <cellStyle name="60% - 强调文字颜色 4 15 5" xfId="779"/>
    <cellStyle name="60% - 强调文字颜色 4 20 5" xfId="780"/>
    <cellStyle name="40% - 强调文字颜色 3 14 5" xfId="781"/>
    <cellStyle name="20% - 强调文字颜色 2 13 5" xfId="782"/>
    <cellStyle name="60% - 强调文字颜色 4 16" xfId="783"/>
    <cellStyle name="60% - 强调文字颜色 4 21" xfId="784"/>
    <cellStyle name="常规 17 11 2" xfId="785"/>
    <cellStyle name="40% - 强调文字颜色 3 15" xfId="786"/>
    <cellStyle name="40% - 强调文字颜色 3 20" xfId="787"/>
    <cellStyle name="20% - 强调文字颜色 2 14" xfId="788"/>
    <cellStyle name="60% - 强调文字颜色 4 16 3" xfId="789"/>
    <cellStyle name="60% - 强调文字颜色 4 21 3" xfId="790"/>
    <cellStyle name="常规 17 11 2 3" xfId="791"/>
    <cellStyle name="40% - 强调文字颜色 3 15 3" xfId="792"/>
    <cellStyle name="40% - 强调文字颜色 3 20 3" xfId="793"/>
    <cellStyle name="20% - 强调文字颜色 2 14 3" xfId="794"/>
    <cellStyle name="标题 10" xfId="795"/>
    <cellStyle name="标题 1 19 2" xfId="796"/>
    <cellStyle name="标题 1 24 2" xfId="797"/>
    <cellStyle name="常规 19 10 3 2" xfId="798"/>
    <cellStyle name="60% - 强调文字颜色 4 16 4" xfId="799"/>
    <cellStyle name="60% - 强调文字颜色 4 21 4" xfId="800"/>
    <cellStyle name="40% - 强调文字颜色 3 15 4" xfId="801"/>
    <cellStyle name="40% - 强调文字颜色 3 20 4" xfId="802"/>
    <cellStyle name="20% - 强调文字颜色 2 14 4" xfId="803"/>
    <cellStyle name="60% - 强调文字颜色 5 14 2" xfId="804"/>
    <cellStyle name="40% - 强调文字颜色 4 13 2" xfId="805"/>
    <cellStyle name="20% - 强调文字颜色 3 12 2" xfId="806"/>
    <cellStyle name="标题 11" xfId="807"/>
    <cellStyle name="标题 1 19 3" xfId="808"/>
    <cellStyle name="标题 1 24 3" xfId="809"/>
    <cellStyle name="常规 19 10 3 3" xfId="810"/>
    <cellStyle name="60% - 强调文字颜色 4 16 5" xfId="811"/>
    <cellStyle name="60% - 强调文字颜色 4 21 5" xfId="812"/>
    <cellStyle name="40% - 强调文字颜色 3 15 5" xfId="813"/>
    <cellStyle name="40% - 强调文字颜色 3 20 5" xfId="814"/>
    <cellStyle name="20% - 强调文字颜色 2 14 5" xfId="815"/>
    <cellStyle name="20% - 强调文字颜色 3 29 2" xfId="816"/>
    <cellStyle name="60% - 强调文字颜色 4 17" xfId="817"/>
    <cellStyle name="60% - 强调文字颜色 4 22" xfId="818"/>
    <cellStyle name="常规 17 11 3" xfId="819"/>
    <cellStyle name="40% - 强调文字颜色 3 16" xfId="820"/>
    <cellStyle name="40% - 强调文字颜色 3 21" xfId="821"/>
    <cellStyle name="20% - 强调文字颜色 2 20" xfId="822"/>
    <cellStyle name="20% - 强调文字颜色 2 15" xfId="823"/>
    <cellStyle name="60% - 强调文字颜色 4 17 3" xfId="824"/>
    <cellStyle name="60% - 强调文字颜色 4 22 3" xfId="825"/>
    <cellStyle name="常规 17 11 3 3" xfId="826"/>
    <cellStyle name="40% - 强调文字颜色 3 16 3" xfId="827"/>
    <cellStyle name="40% - 强调文字颜色 3 21 3" xfId="828"/>
    <cellStyle name="20% - 强调文字颜色 2 20 3" xfId="829"/>
    <cellStyle name="20% - 强调文字颜色 2 15 3" xfId="830"/>
    <cellStyle name="标题 1 25 2" xfId="831"/>
    <cellStyle name="标题 1 30 2" xfId="832"/>
    <cellStyle name="60% - 强调文字颜色 4 17 4" xfId="833"/>
    <cellStyle name="60% - 强调文字颜色 4 22 4" xfId="834"/>
    <cellStyle name="40% - 强调文字颜色 3 16 4" xfId="835"/>
    <cellStyle name="40% - 强调文字颜色 3 21 4" xfId="836"/>
    <cellStyle name="20% - 强调文字颜色 2 20 4" xfId="837"/>
    <cellStyle name="20% - 强调文字颜色 2 15 4" xfId="838"/>
    <cellStyle name="60% - 强调文字颜色 5 15 2" xfId="839"/>
    <cellStyle name="60% - 强调文字颜色 5 20 2" xfId="840"/>
    <cellStyle name="40% - 强调文字颜色 4 14 2" xfId="841"/>
    <cellStyle name="20% - 强调文字颜色 3 13 2" xfId="842"/>
    <cellStyle name="标题 1 25 3" xfId="843"/>
    <cellStyle name="标题 1 30 3" xfId="844"/>
    <cellStyle name="60% - 强调文字颜色 4 17 5" xfId="845"/>
    <cellStyle name="60% - 强调文字颜色 4 22 5" xfId="846"/>
    <cellStyle name="40% - 强调文字颜色 3 16 5" xfId="847"/>
    <cellStyle name="40% - 强调文字颜色 3 21 5" xfId="848"/>
    <cellStyle name="20% - 强调文字颜色 2 20 5" xfId="849"/>
    <cellStyle name="20% - 强调文字颜色 2 15 5" xfId="850"/>
    <cellStyle name="强调文字颜色 2 10 2" xfId="851"/>
    <cellStyle name="常规 17 11 4" xfId="852"/>
    <cellStyle name="40% - 强调文字颜色 3 17" xfId="853"/>
    <cellStyle name="40% - 强调文字颜色 3 22" xfId="854"/>
    <cellStyle name="常规 12 3 2 2" xfId="855"/>
    <cellStyle name="20% - 强调文字颜色 3 29 3" xfId="856"/>
    <cellStyle name="60% - 强调文字颜色 4 18" xfId="857"/>
    <cellStyle name="60% - 强调文字颜色 4 23" xfId="858"/>
    <cellStyle name="20% - 强调文字颜色 2 21" xfId="859"/>
    <cellStyle name="20% - 强调文字颜色 2 16" xfId="860"/>
    <cellStyle name="60% - 强调文字颜色 4 18 3" xfId="861"/>
    <cellStyle name="60% - 强调文字颜色 4 23 3" xfId="862"/>
    <cellStyle name="40% - 强调文字颜色 3 17 3" xfId="863"/>
    <cellStyle name="40% - 强调文字颜色 3 22 3" xfId="864"/>
    <cellStyle name="20% - 强调文字颜色 2 21 3" xfId="865"/>
    <cellStyle name="20% - 强调文字颜色 2 16 3" xfId="866"/>
    <cellStyle name="标题 1 26 2" xfId="867"/>
    <cellStyle name="标题 1 31 2" xfId="868"/>
    <cellStyle name="60% - 强调文字颜色 4 18 4" xfId="869"/>
    <cellStyle name="60% - 强调文字颜色 4 23 4" xfId="870"/>
    <cellStyle name="40% - 强调文字颜色 3 17 4" xfId="871"/>
    <cellStyle name="40% - 强调文字颜色 3 22 4" xfId="872"/>
    <cellStyle name="20% - 强调文字颜色 2 21 4" xfId="873"/>
    <cellStyle name="20% - 强调文字颜色 2 16 4" xfId="874"/>
    <cellStyle name="60% - 强调文字颜色 5 16 2" xfId="875"/>
    <cellStyle name="60% - 强调文字颜色 5 21 2" xfId="876"/>
    <cellStyle name="20% - 强调文字颜色 3 14 2" xfId="877"/>
    <cellStyle name="60% - 强调文字颜色 2 17" xfId="878"/>
    <cellStyle name="60% - 强调文字颜色 2 22" xfId="879"/>
    <cellStyle name="40% - 强调文字颜色 4 15 2" xfId="880"/>
    <cellStyle name="40% - 强调文字颜色 4 20 2" xfId="881"/>
    <cellStyle name="40% - 强调文字颜色 1 16" xfId="882"/>
    <cellStyle name="40% - 强调文字颜色 1 21" xfId="883"/>
    <cellStyle name="标题 1 26 3" xfId="884"/>
    <cellStyle name="标题 1 31 3" xfId="885"/>
    <cellStyle name="60% - 强调文字颜色 4 18 5" xfId="886"/>
    <cellStyle name="60% - 强调文字颜色 4 23 5" xfId="887"/>
    <cellStyle name="40% - 强调文字颜色 3 17 5" xfId="888"/>
    <cellStyle name="40% - 强调文字颜色 3 22 5" xfId="889"/>
    <cellStyle name="20% - 强调文字颜色 2 21 5" xfId="890"/>
    <cellStyle name="20% - 强调文字颜色 2 16 5" xfId="891"/>
    <cellStyle name="强调文字颜色 2 10 3" xfId="892"/>
    <cellStyle name="常规 17 11 5" xfId="893"/>
    <cellStyle name="40% - 强调文字颜色 3 18" xfId="894"/>
    <cellStyle name="40% - 强调文字颜色 3 23" xfId="895"/>
    <cellStyle name="常规 12 3 2 3" xfId="896"/>
    <cellStyle name="20% - 强调文字颜色 3 29 4" xfId="897"/>
    <cellStyle name="60% - 强调文字颜色 4 19" xfId="898"/>
    <cellStyle name="60% - 强调文字颜色 4 24" xfId="899"/>
    <cellStyle name="20% - 强调文字颜色 2 22" xfId="900"/>
    <cellStyle name="20% - 强调文字颜色 2 17" xfId="901"/>
    <cellStyle name="60% - 强调文字颜色 4 19 3" xfId="902"/>
    <cellStyle name="60% - 强调文字颜色 4 24 3" xfId="903"/>
    <cellStyle name="40% - 强调文字颜色 3 18 3" xfId="904"/>
    <cellStyle name="40% - 强调文字颜色 3 23 3" xfId="905"/>
    <cellStyle name="20% - 强调文字颜色 2 22 3" xfId="906"/>
    <cellStyle name="20% - 强调文字颜色 2 17 3" xfId="907"/>
    <cellStyle name="标题 1 27 2" xfId="908"/>
    <cellStyle name="标题 1 32 2" xfId="909"/>
    <cellStyle name="60% - 强调文字颜色 4 19 4" xfId="910"/>
    <cellStyle name="60% - 强调文字颜色 4 24 4" xfId="911"/>
    <cellStyle name="40% - 强调文字颜色 3 18 4" xfId="912"/>
    <cellStyle name="40% - 强调文字颜色 3 23 4" xfId="913"/>
    <cellStyle name="20% - 强调文字颜色 2 22 4" xfId="914"/>
    <cellStyle name="20% - 强调文字颜色 2 17 4" xfId="915"/>
    <cellStyle name="60% - 强调文字颜色 5 17 2" xfId="916"/>
    <cellStyle name="60% - 强调文字颜色 5 22 2" xfId="917"/>
    <cellStyle name="40% - 强调文字颜色 4 16 2" xfId="918"/>
    <cellStyle name="40% - 强调文字颜色 4 21 2" xfId="919"/>
    <cellStyle name="20% - 强调文字颜色 3 20 2" xfId="920"/>
    <cellStyle name="20% - 强调文字颜色 3 15 2" xfId="921"/>
    <cellStyle name="标题 1 27 3" xfId="922"/>
    <cellStyle name="标题 1 32 3" xfId="923"/>
    <cellStyle name="60% - 强调文字颜色 4 19 5" xfId="924"/>
    <cellStyle name="60% - 强调文字颜色 4 24 5" xfId="925"/>
    <cellStyle name="40% - 强调文字颜色 3 18 5" xfId="926"/>
    <cellStyle name="40% - 强调文字颜色 3 23 5" xfId="927"/>
    <cellStyle name="20% - 强调文字颜色 2 22 5" xfId="928"/>
    <cellStyle name="20% - 强调文字颜色 2 17 5" xfId="929"/>
    <cellStyle name="20% - 强调文字颜色 3 29 5" xfId="930"/>
    <cellStyle name="60% - 强调文字颜色 4 25" xfId="931"/>
    <cellStyle name="60% - 强调文字颜色 4 30" xfId="932"/>
    <cellStyle name="强调文字颜色 2 10 4" xfId="933"/>
    <cellStyle name="40% - 强调文字颜色 3 19" xfId="934"/>
    <cellStyle name="40% - 强调文字颜色 3 24" xfId="935"/>
    <cellStyle name="20% - 强调文字颜色 2 23" xfId="936"/>
    <cellStyle name="20% - 强调文字颜色 2 18" xfId="937"/>
    <cellStyle name="60% - 强调文字颜色 4 25 3" xfId="938"/>
    <cellStyle name="60% - 强调文字颜色 4 30 3" xfId="939"/>
    <cellStyle name="40% - 强调文字颜色 3 19 3" xfId="940"/>
    <cellStyle name="40% - 强调文字颜色 3 24 3" xfId="941"/>
    <cellStyle name="20% - 强调文字颜色 2 23 3" xfId="942"/>
    <cellStyle name="20% - 强调文字颜色 2 18 3" xfId="943"/>
    <cellStyle name="标题 1 28 2" xfId="944"/>
    <cellStyle name="60% - 强调文字颜色 4 25 4" xfId="945"/>
    <cellStyle name="60% - 强调文字颜色 4 30 4" xfId="946"/>
    <cellStyle name="40% - 强调文字颜色 3 19 4" xfId="947"/>
    <cellStyle name="40% - 强调文字颜色 3 24 4" xfId="948"/>
    <cellStyle name="20% - 强调文字颜色 2 23 4" xfId="949"/>
    <cellStyle name="20% - 强调文字颜色 2 18 4" xfId="950"/>
    <cellStyle name="60% - 强调文字颜色 5 18 2" xfId="951"/>
    <cellStyle name="60% - 强调文字颜色 5 23 2" xfId="952"/>
    <cellStyle name="40% - 强调文字颜色 4 17 2" xfId="953"/>
    <cellStyle name="40% - 强调文字颜色 4 22 2" xfId="954"/>
    <cellStyle name="20% - 强调文字颜色 3 21 2" xfId="955"/>
    <cellStyle name="20% - 强调文字颜色 3 16 2" xfId="956"/>
    <cellStyle name="标题 1 28 3" xfId="957"/>
    <cellStyle name="60% - 强调文字颜色 4 25 5" xfId="958"/>
    <cellStyle name="60% - 强调文字颜色 4 30 5" xfId="959"/>
    <cellStyle name="40% - 强调文字颜色 3 19 5" xfId="960"/>
    <cellStyle name="40% - 强调文字颜色 3 24 5" xfId="961"/>
    <cellStyle name="20% - 强调文字颜色 2 23 5" xfId="962"/>
    <cellStyle name="20% - 强调文字颜色 2 18 5" xfId="963"/>
    <cellStyle name="60% - 强调文字颜色 4 26" xfId="964"/>
    <cellStyle name="60% - 强调文字颜色 4 31" xfId="965"/>
    <cellStyle name="强调文字颜色 2 10 5" xfId="966"/>
    <cellStyle name="40% - 强调文字颜色 3 25" xfId="967"/>
    <cellStyle name="40% - 强调文字颜色 3 30" xfId="968"/>
    <cellStyle name="20% - 强调文字颜色 2 24" xfId="969"/>
    <cellStyle name="20% - 强调文字颜色 2 19" xfId="970"/>
    <cellStyle name="60% - 强调文字颜色 4 26 3" xfId="971"/>
    <cellStyle name="60% - 强调文字颜色 4 31 3" xfId="972"/>
    <cellStyle name="40% - 强调文字颜色 3 25 3" xfId="973"/>
    <cellStyle name="40% - 强调文字颜色 3 30 3" xfId="974"/>
    <cellStyle name="20% - 强调文字颜色 2 24 3" xfId="975"/>
    <cellStyle name="20% - 强调文字颜色 2 19 3" xfId="976"/>
    <cellStyle name="标题 1 29 2" xfId="977"/>
    <cellStyle name="60% - 强调文字颜色 4 26 4" xfId="978"/>
    <cellStyle name="60% - 强调文字颜色 4 31 4" xfId="979"/>
    <cellStyle name="40% - 强调文字颜色 3 25 4" xfId="980"/>
    <cellStyle name="40% - 强调文字颜色 3 30 4" xfId="981"/>
    <cellStyle name="20% - 强调文字颜色 2 24 4" xfId="982"/>
    <cellStyle name="20% - 强调文字颜色 2 19 4" xfId="983"/>
    <cellStyle name="60% - 强调文字颜色 5 19 2" xfId="984"/>
    <cellStyle name="60% - 强调文字颜色 5 24 2" xfId="985"/>
    <cellStyle name="40% - 强调文字颜色 4 18 2" xfId="986"/>
    <cellStyle name="40% - 强调文字颜色 4 23 2" xfId="987"/>
    <cellStyle name="20% - 强调文字颜色 3 22 2" xfId="988"/>
    <cellStyle name="20% - 强调文字颜色 3 17 2" xfId="989"/>
    <cellStyle name="常规 15 8 2 2" xfId="990"/>
    <cellStyle name="标题 1 29 3" xfId="991"/>
    <cellStyle name="60% - 强调文字颜色 4 26 5" xfId="992"/>
    <cellStyle name="60% - 强调文字颜色 4 31 5" xfId="993"/>
    <cellStyle name="40% - 强调文字颜色 3 25 5" xfId="994"/>
    <cellStyle name="40% - 强调文字颜色 3 30 5" xfId="995"/>
    <cellStyle name="20% - 强调文字颜色 2 24 5" xfId="996"/>
    <cellStyle name="20% - 强调文字颜色 2 19 5" xfId="997"/>
    <cellStyle name="20% - 强调文字颜色 2 2" xfId="998"/>
    <cellStyle name="常规 14 11" xfId="999"/>
    <cellStyle name="20% - 强调文字颜色 2 2 2" xfId="1000"/>
    <cellStyle name="60% - 强调文字颜色 4 27 3" xfId="1001"/>
    <cellStyle name="60% - 强调文字颜色 4 32 3" xfId="1002"/>
    <cellStyle name="40% - 强调文字颜色 3 26 3" xfId="1003"/>
    <cellStyle name="40% - 强调文字颜色 3 31 3" xfId="1004"/>
    <cellStyle name="20% - 强调文字颜色 2 30 3" xfId="1005"/>
    <cellStyle name="20% - 强调文字颜色 2 25 3" xfId="1006"/>
    <cellStyle name="60% - 强调文字颜色 4 27 4" xfId="1007"/>
    <cellStyle name="60% - 强调文字颜色 4 32 4" xfId="1008"/>
    <cellStyle name="40% - 强调文字颜色 3 26 4" xfId="1009"/>
    <cellStyle name="40% - 强调文字颜色 3 31 4" xfId="1010"/>
    <cellStyle name="20% - 强调文字颜色 2 30 4" xfId="1011"/>
    <cellStyle name="20% - 强调文字颜色 2 25 4" xfId="1012"/>
    <cellStyle name="60% - 强调文字颜色 5 25 2" xfId="1013"/>
    <cellStyle name="60% - 强调文字颜色 5 30 2" xfId="1014"/>
    <cellStyle name="40% - 强调文字颜色 4 19 2" xfId="1015"/>
    <cellStyle name="40% - 强调文字颜色 4 24 2" xfId="1016"/>
    <cellStyle name="20% - 强调文字颜色 3 23 2" xfId="1017"/>
    <cellStyle name="20% - 强调文字颜色 3 18 2" xfId="1018"/>
    <cellStyle name="常规 15 8 3 2" xfId="1019"/>
    <cellStyle name="60% - 强调文字颜色 4 27 5" xfId="1020"/>
    <cellStyle name="60% - 强调文字颜色 4 32 5" xfId="1021"/>
    <cellStyle name="40% - 强调文字颜色 3 26 5" xfId="1022"/>
    <cellStyle name="40% - 强调文字颜色 3 31 5" xfId="1023"/>
    <cellStyle name="20% - 强调文字颜色 2 30 5" xfId="1024"/>
    <cellStyle name="20% - 强调文字颜色 2 25 5" xfId="1025"/>
    <cellStyle name="60% - 强调文字颜色 4 29 3" xfId="1026"/>
    <cellStyle name="40% - 强调文字颜色 3 28 3" xfId="1027"/>
    <cellStyle name="20% - 强调文字颜色 2 32 3" xfId="1028"/>
    <cellStyle name="20% - 强调文字颜色 2 27 3" xfId="1029"/>
    <cellStyle name="60% - 强调文字颜色 4 29 4" xfId="1030"/>
    <cellStyle name="40% - 强调文字颜色 3 28 4" xfId="1031"/>
    <cellStyle name="20% - 强调文字颜色 2 32 4" xfId="1032"/>
    <cellStyle name="20% - 强调文字颜色 2 27 4" xfId="1033"/>
    <cellStyle name="60% - 强调文字颜色 5 27 2" xfId="1034"/>
    <cellStyle name="60% - 强调文字颜色 5 32 2" xfId="1035"/>
    <cellStyle name="40% - 强调文字颜色 4 26 2" xfId="1036"/>
    <cellStyle name="40% - 强调文字颜色 4 31 2" xfId="1037"/>
    <cellStyle name="20% - 强调文字颜色 3 30 2" xfId="1038"/>
    <cellStyle name="20% - 强调文字颜色 3 25 2" xfId="1039"/>
    <cellStyle name="60% - 强调文字颜色 4 29 5" xfId="1040"/>
    <cellStyle name="40% - 强调文字颜色 3 28 5" xfId="1041"/>
    <cellStyle name="20% - 强调文字颜色 2 32 5" xfId="1042"/>
    <cellStyle name="20% - 强调文字颜色 2 27 5" xfId="1043"/>
    <cellStyle name="常规 16 10 3" xfId="1044"/>
    <cellStyle name="40% - 强调文字颜色 3 29 2" xfId="1045"/>
    <cellStyle name="20% - 强调文字颜色 2 28 2" xfId="1046"/>
    <cellStyle name="常规 16 10 4" xfId="1047"/>
    <cellStyle name="40% - 强调文字颜色 3 29 3" xfId="1048"/>
    <cellStyle name="20% - 强调文字颜色 2 28 3" xfId="1049"/>
    <cellStyle name="常规 16 10 5" xfId="1050"/>
    <cellStyle name="40% - 强调文字颜色 3 29 4" xfId="1051"/>
    <cellStyle name="20% - 强调文字颜色 2 28 4" xfId="1052"/>
    <cellStyle name="60% - 强调文字颜色 5 28 2" xfId="1053"/>
    <cellStyle name="40% - 强调文字颜色 4 27 2" xfId="1054"/>
    <cellStyle name="40% - 强调文字颜色 4 32 2" xfId="1055"/>
    <cellStyle name="20% - 强调文字颜色 3 31 2" xfId="1056"/>
    <cellStyle name="20% - 强调文字颜色 3 26 2" xfId="1057"/>
    <cellStyle name="40% - 强调文字颜色 3 29 5" xfId="1058"/>
    <cellStyle name="20% - 强调文字颜色 2 28 5" xfId="1059"/>
    <cellStyle name="常规 16 11 3" xfId="1060"/>
    <cellStyle name="20% - 强调文字颜色 2 29 2" xfId="1061"/>
    <cellStyle name="20% - 强调文字颜色 2 29 3" xfId="1062"/>
    <cellStyle name="20% - 强调文字颜色 2 29 4" xfId="1063"/>
    <cellStyle name="60% - 强调文字颜色 5 29 2" xfId="1064"/>
    <cellStyle name="40% - 强调文字颜色 4 28 2" xfId="1065"/>
    <cellStyle name="检查单元格 20" xfId="1066"/>
    <cellStyle name="检查单元格 15" xfId="1067"/>
    <cellStyle name="20% - 强调文字颜色 3 32 2" xfId="1068"/>
    <cellStyle name="20% - 强调文字颜色 3 27 2" xfId="1069"/>
    <cellStyle name="20% - 强调文字颜色 2 29 5" xfId="1070"/>
    <cellStyle name="20% - 强调文字颜色 2 3" xfId="1071"/>
    <cellStyle name="20% - 强调文字颜色 2 3 2" xfId="1072"/>
    <cellStyle name="20% - 强调文字颜色 2 4" xfId="1073"/>
    <cellStyle name="20% - 强调文字颜色 2 5" xfId="1074"/>
    <cellStyle name="20% - 强调文字颜色 2 5 2" xfId="1075"/>
    <cellStyle name="20% - 强调文字颜色 2 6" xfId="1076"/>
    <cellStyle name="常规 12 12 2 2" xfId="1077"/>
    <cellStyle name="20% - 强调文字颜色 2 7" xfId="1078"/>
    <cellStyle name="常规 14 11 3 2" xfId="1079"/>
    <cellStyle name="20% - 强调文字颜色 2 9" xfId="1080"/>
    <cellStyle name="常规 15 11" xfId="1081"/>
    <cellStyle name="20% - 强调文字颜色 2 7 2" xfId="1082"/>
    <cellStyle name="常规 12 12 2 3" xfId="1083"/>
    <cellStyle name="20% - 强调文字颜色 2 8" xfId="1084"/>
    <cellStyle name="60% - 强调文字颜色 3 10" xfId="1085"/>
    <cellStyle name="20% - 强调文字颜色 3 9" xfId="1086"/>
    <cellStyle name="20% - 强调文字颜色 2 8 2" xfId="1087"/>
    <cellStyle name="20% - 强调文字颜色 2 9 2" xfId="1088"/>
    <cellStyle name="强调文字颜色 6 10" xfId="1089"/>
    <cellStyle name="60% - 强调文字颜色 5 12 3" xfId="1090"/>
    <cellStyle name="40% - 强调文字颜色 4 11 3" xfId="1091"/>
    <cellStyle name="20% - 强调文字颜色 3 10 3" xfId="1092"/>
    <cellStyle name="标题 2 15 2" xfId="1093"/>
    <cellStyle name="标题 2 20 2" xfId="1094"/>
    <cellStyle name="强调文字颜色 6 11" xfId="1095"/>
    <cellStyle name="60% - 强调文字颜色 5 12 4" xfId="1096"/>
    <cellStyle name="40% - 强调文字颜色 4 11 4" xfId="1097"/>
    <cellStyle name="20% - 强调文字颜色 3 10 4" xfId="1098"/>
    <cellStyle name="标题 2 15 3" xfId="1099"/>
    <cellStyle name="标题 2 20 3" xfId="1100"/>
    <cellStyle name="强调文字颜色 6 12" xfId="1101"/>
    <cellStyle name="60% - 强调文字颜色 5 12 5" xfId="1102"/>
    <cellStyle name="40% - 强调文字颜色 4 11 5" xfId="1103"/>
    <cellStyle name="20% - 强调文字颜色 3 10 5" xfId="1104"/>
    <cellStyle name="60% - 强调文字颜色 5 13" xfId="1105"/>
    <cellStyle name="40% - 强调文字颜色 4 12" xfId="1106"/>
    <cellStyle name="20% - 强调文字颜色 3 11" xfId="1107"/>
    <cellStyle name="标题 2 16 2" xfId="1108"/>
    <cellStyle name="标题 2 21 2" xfId="1109"/>
    <cellStyle name="60% - 强调文字颜色 5 13 4" xfId="1110"/>
    <cellStyle name="40% - 强调文字颜色 4 12 4" xfId="1111"/>
    <cellStyle name="20% - 强调文字颜色 3 11 4" xfId="1112"/>
    <cellStyle name="标题 2 16 3" xfId="1113"/>
    <cellStyle name="标题 2 21 3" xfId="1114"/>
    <cellStyle name="60% - 强调文字颜色 5 13 5" xfId="1115"/>
    <cellStyle name="40% - 强调文字颜色 4 12 5" xfId="1116"/>
    <cellStyle name="20% - 强调文字颜色 3 11 5" xfId="1117"/>
    <cellStyle name="60% - 强调文字颜色 5 14" xfId="1118"/>
    <cellStyle name="40% - 强调文字颜色 4 13" xfId="1119"/>
    <cellStyle name="20% - 强调文字颜色 3 12" xfId="1120"/>
    <cellStyle name="60% - 强调文字颜色 5 14 3" xfId="1121"/>
    <cellStyle name="40% - 强调文字颜色 4 13 3" xfId="1122"/>
    <cellStyle name="20% - 强调文字颜色 3 12 3" xfId="1123"/>
    <cellStyle name="标题 2 17 2" xfId="1124"/>
    <cellStyle name="标题 2 22 2" xfId="1125"/>
    <cellStyle name="60% - 强调文字颜色 5 14 4" xfId="1126"/>
    <cellStyle name="40% - 强调文字颜色 4 13 4" xfId="1127"/>
    <cellStyle name="20% - 强调文字颜色 3 12 4" xfId="1128"/>
    <cellStyle name="标题 2 17 3" xfId="1129"/>
    <cellStyle name="标题 2 22 3" xfId="1130"/>
    <cellStyle name="60% - 强调文字颜色 5 14 5" xfId="1131"/>
    <cellStyle name="40% - 强调文字颜色 4 13 5" xfId="1132"/>
    <cellStyle name="20% - 强调文字颜色 3 12 5" xfId="1133"/>
    <cellStyle name="60% - 强调文字颜色 5 15" xfId="1134"/>
    <cellStyle name="60% - 强调文字颜色 5 20" xfId="1135"/>
    <cellStyle name="40% - 强调文字颜色 4 14" xfId="1136"/>
    <cellStyle name="20% - 强调文字颜色 3 13" xfId="1137"/>
    <cellStyle name="60% - 强调文字颜色 5 15 3" xfId="1138"/>
    <cellStyle name="60% - 强调文字颜色 5 20 3" xfId="1139"/>
    <cellStyle name="40% - 强调文字颜色 4 14 3" xfId="1140"/>
    <cellStyle name="20% - 强调文字颜色 3 13 3" xfId="1141"/>
    <cellStyle name="标题 2 18 2" xfId="1142"/>
    <cellStyle name="标题 2 23 2" xfId="1143"/>
    <cellStyle name="60% - 强调文字颜色 5 15 4" xfId="1144"/>
    <cellStyle name="60% - 强调文字颜色 5 20 4" xfId="1145"/>
    <cellStyle name="40% - 强调文字颜色 4 14 4" xfId="1146"/>
    <cellStyle name="20% - 强调文字颜色 3 13 4" xfId="1147"/>
    <cellStyle name="标题 2 18 3" xfId="1148"/>
    <cellStyle name="标题 2 23 3" xfId="1149"/>
    <cellStyle name="60% - 强调文字颜色 5 15 5" xfId="1150"/>
    <cellStyle name="60% - 强调文字颜色 5 20 5" xfId="1151"/>
    <cellStyle name="40% - 强调文字颜色 4 14 5" xfId="1152"/>
    <cellStyle name="20% - 强调文字颜色 3 13 5" xfId="1153"/>
    <cellStyle name="60% - 强调文字颜色 5 16" xfId="1154"/>
    <cellStyle name="60% - 强调文字颜色 5 21" xfId="1155"/>
    <cellStyle name="40% - 强调文字颜色 4 15" xfId="1156"/>
    <cellStyle name="40% - 强调文字颜色 4 20" xfId="1157"/>
    <cellStyle name="20% - 强调文字颜色 3 14" xfId="1158"/>
    <cellStyle name="60% - 强调文字颜色 5 16 3" xfId="1159"/>
    <cellStyle name="60% - 强调文字颜色 5 21 3" xfId="1160"/>
    <cellStyle name="常规 13 2 2" xfId="1161"/>
    <cellStyle name="20% - 强调文字颜色 3 14 3" xfId="1162"/>
    <cellStyle name="60% - 强调文字颜色 2 18" xfId="1163"/>
    <cellStyle name="60% - 强调文字颜色 2 23" xfId="1164"/>
    <cellStyle name="40% - 强调文字颜色 4 15 3" xfId="1165"/>
    <cellStyle name="40% - 强调文字颜色 4 20 3" xfId="1166"/>
    <cellStyle name="40% - 强调文字颜色 1 17" xfId="1167"/>
    <cellStyle name="40% - 强调文字颜色 1 22" xfId="1168"/>
    <cellStyle name="60% - 强调文字颜色 5 16 4" xfId="1169"/>
    <cellStyle name="60% - 强调文字颜色 5 21 4" xfId="1170"/>
    <cellStyle name="常规 13 2 3" xfId="1171"/>
    <cellStyle name="标题 2 19 2" xfId="1172"/>
    <cellStyle name="标题 2 24 2" xfId="1173"/>
    <cellStyle name="20% - 强调文字颜色 3 14 4" xfId="1174"/>
    <cellStyle name="60% - 强调文字颜色 2 19" xfId="1175"/>
    <cellStyle name="60% - 强调文字颜色 2 24" xfId="1176"/>
    <cellStyle name="40% - 强调文字颜色 4 15 4" xfId="1177"/>
    <cellStyle name="40% - 强调文字颜色 4 20 4" xfId="1178"/>
    <cellStyle name="40% - 强调文字颜色 1 18" xfId="1179"/>
    <cellStyle name="40% - 强调文字颜色 1 23" xfId="1180"/>
    <cellStyle name="标题 2 19 3" xfId="1181"/>
    <cellStyle name="标题 2 24 3" xfId="1182"/>
    <cellStyle name="60% - 强调文字颜色 5 16 5" xfId="1183"/>
    <cellStyle name="60% - 强调文字颜色 5 21 5" xfId="1184"/>
    <cellStyle name="20% - 强调文字颜色 3 14 5" xfId="1185"/>
    <cellStyle name="60% - 强调文字颜色 2 25" xfId="1186"/>
    <cellStyle name="60% - 强调文字颜色 2 30" xfId="1187"/>
    <cellStyle name="40% - 强调文字颜色 4 15 5" xfId="1188"/>
    <cellStyle name="40% - 强调文字颜色 4 20 5" xfId="1189"/>
    <cellStyle name="40% - 强调文字颜色 1 19" xfId="1190"/>
    <cellStyle name="40% - 强调文字颜色 1 24" xfId="1191"/>
    <cellStyle name="60% - 强调文字颜色 5 17" xfId="1192"/>
    <cellStyle name="60% - 强调文字颜色 5 22" xfId="1193"/>
    <cellStyle name="40% - 强调文字颜色 4 16" xfId="1194"/>
    <cellStyle name="40% - 强调文字颜色 4 21" xfId="1195"/>
    <cellStyle name="20% - 强调文字颜色 3 20" xfId="1196"/>
    <cellStyle name="20% - 强调文字颜色 3 15" xfId="1197"/>
    <cellStyle name="60% - 强调文字颜色 5 17 3" xfId="1198"/>
    <cellStyle name="60% - 强调文字颜色 5 22 3" xfId="1199"/>
    <cellStyle name="常规 13 3 2" xfId="1200"/>
    <cellStyle name="40% - 强调文字颜色 4 16 3" xfId="1201"/>
    <cellStyle name="40% - 强调文字颜色 4 21 3" xfId="1202"/>
    <cellStyle name="20% - 强调文字颜色 3 20 3" xfId="1203"/>
    <cellStyle name="20% - 强调文字颜色 3 15 3" xfId="1204"/>
    <cellStyle name="60% - 强调文字颜色 5 17 4" xfId="1205"/>
    <cellStyle name="60% - 强调文字颜色 5 22 4" xfId="1206"/>
    <cellStyle name="常规 13 3 3" xfId="1207"/>
    <cellStyle name="标题 2 25 2" xfId="1208"/>
    <cellStyle name="标题 2 30 2" xfId="1209"/>
    <cellStyle name="40% - 强调文字颜色 4 16 4" xfId="1210"/>
    <cellStyle name="40% - 强调文字颜色 4 21 4" xfId="1211"/>
    <cellStyle name="20% - 强调文字颜色 3 20 4" xfId="1212"/>
    <cellStyle name="20% - 强调文字颜色 3 15 4" xfId="1213"/>
    <cellStyle name="标题 2 25 3" xfId="1214"/>
    <cellStyle name="标题 2 30 3" xfId="1215"/>
    <cellStyle name="60% - 强调文字颜色 5 17 5" xfId="1216"/>
    <cellStyle name="60% - 强调文字颜色 5 22 5" xfId="1217"/>
    <cellStyle name="40% - 强调文字颜色 4 16 5" xfId="1218"/>
    <cellStyle name="40% - 强调文字颜色 4 21 5" xfId="1219"/>
    <cellStyle name="20% - 强调文字颜色 3 20 5" xfId="1220"/>
    <cellStyle name="20% - 强调文字颜色 3 15 5" xfId="1221"/>
    <cellStyle name="60% - 强调文字颜色 5 18" xfId="1222"/>
    <cellStyle name="60% - 强调文字颜色 5 23" xfId="1223"/>
    <cellStyle name="强调文字颜色 2 20 2" xfId="1224"/>
    <cellStyle name="强调文字颜色 2 15 2" xfId="1225"/>
    <cellStyle name="40% - 强调文字颜色 4 17" xfId="1226"/>
    <cellStyle name="40% - 强调文字颜色 4 22" xfId="1227"/>
    <cellStyle name="20% - 强调文字颜色 3 21" xfId="1228"/>
    <cellStyle name="20% - 强调文字颜色 3 16" xfId="1229"/>
    <cellStyle name="60% - 强调文字颜色 5 18 3" xfId="1230"/>
    <cellStyle name="60% - 强调文字颜色 5 23 3" xfId="1231"/>
    <cellStyle name="常规 13 4 2" xfId="1232"/>
    <cellStyle name="40% - 强调文字颜色 4 17 3" xfId="1233"/>
    <cellStyle name="40% - 强调文字颜色 4 22 3" xfId="1234"/>
    <cellStyle name="20% - 强调文字颜色 3 21 3" xfId="1235"/>
    <cellStyle name="20% - 强调文字颜色 3 16 3" xfId="1236"/>
    <cellStyle name="60% - 强调文字颜色 5 18 4" xfId="1237"/>
    <cellStyle name="60% - 强调文字颜色 5 23 4" xfId="1238"/>
    <cellStyle name="常规 13 4 3" xfId="1239"/>
    <cellStyle name="标题 2 26 2" xfId="1240"/>
    <cellStyle name="标题 2 31 2" xfId="1241"/>
    <cellStyle name="40% - 强调文字颜色 4 17 4" xfId="1242"/>
    <cellStyle name="40% - 强调文字颜色 4 22 4" xfId="1243"/>
    <cellStyle name="20% - 强调文字颜色 3 21 4" xfId="1244"/>
    <cellStyle name="20% - 强调文字颜色 3 16 4" xfId="1245"/>
    <cellStyle name="标题 2 26 3" xfId="1246"/>
    <cellStyle name="标题 2 31 3" xfId="1247"/>
    <cellStyle name="60% - 强调文字颜色 5 18 5" xfId="1248"/>
    <cellStyle name="60% - 强调文字颜色 5 23 5" xfId="1249"/>
    <cellStyle name="40% - 强调文字颜色 4 17 5" xfId="1250"/>
    <cellStyle name="40% - 强调文字颜色 4 22 5" xfId="1251"/>
    <cellStyle name="20% - 强调文字颜色 3 21 5" xfId="1252"/>
    <cellStyle name="20% - 强调文字颜色 3 16 5" xfId="1253"/>
    <cellStyle name="60% - 强调文字颜色 5 19" xfId="1254"/>
    <cellStyle name="60% - 强调文字颜色 5 24" xfId="1255"/>
    <cellStyle name="强调文字颜色 2 20 3" xfId="1256"/>
    <cellStyle name="强调文字颜色 2 15 3" xfId="1257"/>
    <cellStyle name="40% - 强调文字颜色 4 18" xfId="1258"/>
    <cellStyle name="40% - 强调文字颜色 4 23" xfId="1259"/>
    <cellStyle name="20% - 强调文字颜色 3 22" xfId="1260"/>
    <cellStyle name="20% - 强调文字颜色 3 17" xfId="1261"/>
    <cellStyle name="60% - 强调文字颜色 5 19 3" xfId="1262"/>
    <cellStyle name="60% - 强调文字颜色 5 24 3" xfId="1263"/>
    <cellStyle name="40% - 强调文字颜色 4 18 3" xfId="1264"/>
    <cellStyle name="40% - 强调文字颜色 4 23 3" xfId="1265"/>
    <cellStyle name="20% - 强调文字颜色 3 22 3" xfId="1266"/>
    <cellStyle name="20% - 强调文字颜色 3 17 3" xfId="1267"/>
    <cellStyle name="检查单元格 3" xfId="1268"/>
    <cellStyle name="标题 2 27 2" xfId="1269"/>
    <cellStyle name="标题 2 32 2" xfId="1270"/>
    <cellStyle name="60% - 强调文字颜色 5 19 4" xfId="1271"/>
    <cellStyle name="60% - 强调文字颜色 5 24 4" xfId="1272"/>
    <cellStyle name="40% - 强调文字颜色 4 18 4" xfId="1273"/>
    <cellStyle name="40% - 强调文字颜色 4 23 4" xfId="1274"/>
    <cellStyle name="20% - 强调文字颜色 3 22 4" xfId="1275"/>
    <cellStyle name="20% - 强调文字颜色 3 17 4" xfId="1276"/>
    <cellStyle name="检查单元格 4" xfId="1277"/>
    <cellStyle name="标题 2 27 3" xfId="1278"/>
    <cellStyle name="标题 2 32 3" xfId="1279"/>
    <cellStyle name="60% - 强调文字颜色 5 19 5" xfId="1280"/>
    <cellStyle name="60% - 强调文字颜色 5 24 5" xfId="1281"/>
    <cellStyle name="40% - 强调文字颜色 4 18 5" xfId="1282"/>
    <cellStyle name="40% - 强调文字颜色 4 23 5" xfId="1283"/>
    <cellStyle name="20% - 强调文字颜色 3 22 5" xfId="1284"/>
    <cellStyle name="20% - 强调文字颜色 3 17 5" xfId="1285"/>
    <cellStyle name="60% - 强调文字颜色 5 25" xfId="1286"/>
    <cellStyle name="60% - 强调文字颜色 5 30" xfId="1287"/>
    <cellStyle name="强调文字颜色 2 20 4" xfId="1288"/>
    <cellStyle name="强调文字颜色 2 15 4" xfId="1289"/>
    <cellStyle name="40% - 强调文字颜色 4 19" xfId="1290"/>
    <cellStyle name="40% - 强调文字颜色 4 24" xfId="1291"/>
    <cellStyle name="20% - 强调文字颜色 3 23" xfId="1292"/>
    <cellStyle name="20% - 强调文字颜色 3 18" xfId="1293"/>
    <cellStyle name="60% - 强调文字颜色 5 26" xfId="1294"/>
    <cellStyle name="60% - 强调文字颜色 5 31" xfId="1295"/>
    <cellStyle name="强调文字颜色 2 20 5" xfId="1296"/>
    <cellStyle name="强调文字颜色 2 15 5" xfId="1297"/>
    <cellStyle name="40% - 强调文字颜色 4 25" xfId="1298"/>
    <cellStyle name="40% - 强调文字颜色 4 30" xfId="1299"/>
    <cellStyle name="20% - 强调文字颜色 3 24" xfId="1300"/>
    <cellStyle name="20% - 强调文字颜色 3 19" xfId="1301"/>
    <cellStyle name="20% - 强调文字颜色 3 2" xfId="1302"/>
    <cellStyle name="20% - 强调文字颜色 3 2 2" xfId="1303"/>
    <cellStyle name="20% - 强调文字颜色 3 2 3" xfId="1304"/>
    <cellStyle name="20% - 强调文字颜色 3 2 4" xfId="1305"/>
    <cellStyle name="20% - 强调文字颜色 3 2 5" xfId="1306"/>
    <cellStyle name="60% - 强调文字颜色 5 27" xfId="1307"/>
    <cellStyle name="60% - 强调文字颜色 5 32" xfId="1308"/>
    <cellStyle name="40% - 强调文字颜色 4 26" xfId="1309"/>
    <cellStyle name="40% - 强调文字颜色 4 31" xfId="1310"/>
    <cellStyle name="20% - 强调文字颜色 3 30" xfId="1311"/>
    <cellStyle name="20% - 强调文字颜色 3 25" xfId="1312"/>
    <cellStyle name="60% - 强调文字颜色 5 27 3" xfId="1313"/>
    <cellStyle name="60% - 强调文字颜色 5 32 3" xfId="1314"/>
    <cellStyle name="40% - 强调文字颜色 4 26 3" xfId="1315"/>
    <cellStyle name="40% - 强调文字颜色 4 31 3" xfId="1316"/>
    <cellStyle name="20% - 强调文字颜色 3 30 3" xfId="1317"/>
    <cellStyle name="20% - 强调文字颜色 3 25 3" xfId="1318"/>
    <cellStyle name="60% - 强调文字颜色 5 27 4" xfId="1319"/>
    <cellStyle name="60% - 强调文字颜色 5 32 4" xfId="1320"/>
    <cellStyle name="40% - 强调文字颜色 4 26 4" xfId="1321"/>
    <cellStyle name="40% - 强调文字颜色 4 31 4" xfId="1322"/>
    <cellStyle name="20% - 强调文字颜色 3 30 4" xfId="1323"/>
    <cellStyle name="20% - 强调文字颜色 3 25 4" xfId="1324"/>
    <cellStyle name="60% - 强调文字颜色 5 27 5" xfId="1325"/>
    <cellStyle name="60% - 强调文字颜色 5 32 5" xfId="1326"/>
    <cellStyle name="40% - 强调文字颜色 4 26 5" xfId="1327"/>
    <cellStyle name="40% - 强调文字颜色 4 31 5" xfId="1328"/>
    <cellStyle name="20% - 强调文字颜色 3 30 5" xfId="1329"/>
    <cellStyle name="20% - 强调文字颜色 3 25 5" xfId="1330"/>
    <cellStyle name="60% - 强调文字颜色 5 28 3" xfId="1331"/>
    <cellStyle name="40% - 强调文字颜色 4 27 3" xfId="1332"/>
    <cellStyle name="40% - 强调文字颜色 4 32 3" xfId="1333"/>
    <cellStyle name="20% - 强调文字颜色 3 31 3" xfId="1334"/>
    <cellStyle name="20% - 强调文字颜色 3 26 3" xfId="1335"/>
    <cellStyle name="60% - 强调文字颜色 5 28 4" xfId="1336"/>
    <cellStyle name="40% - 强调文字颜色 4 27 4" xfId="1337"/>
    <cellStyle name="40% - 强调文字颜色 4 32 4" xfId="1338"/>
    <cellStyle name="20% - 强调文字颜色 3 31 4" xfId="1339"/>
    <cellStyle name="20% - 强调文字颜色 3 26 4" xfId="1340"/>
    <cellStyle name="60% - 强调文字颜色 5 28 5" xfId="1341"/>
    <cellStyle name="40% - 强调文字颜色 4 27 5" xfId="1342"/>
    <cellStyle name="40% - 强调文字颜色 4 32 5" xfId="1343"/>
    <cellStyle name="20% - 强调文字颜色 3 31 5" xfId="1344"/>
    <cellStyle name="20% - 强调文字颜色 3 26 5" xfId="1345"/>
    <cellStyle name="60% - 强调文字颜色 5 29 3" xfId="1346"/>
    <cellStyle name="40% - 强调文字颜色 4 28 3" xfId="1347"/>
    <cellStyle name="检查单元格 21" xfId="1348"/>
    <cellStyle name="检查单元格 16" xfId="1349"/>
    <cellStyle name="20% - 强调文字颜色 3 32 3" xfId="1350"/>
    <cellStyle name="20% - 强调文字颜色 3 27 3" xfId="1351"/>
    <cellStyle name="60% - 强调文字颜色 5 29 4" xfId="1352"/>
    <cellStyle name="40% - 强调文字颜色 4 28 4" xfId="1353"/>
    <cellStyle name="检查单元格 22" xfId="1354"/>
    <cellStyle name="检查单元格 17" xfId="1355"/>
    <cellStyle name="20% - 强调文字颜色 3 32 4" xfId="1356"/>
    <cellStyle name="20% - 强调文字颜色 3 27 4" xfId="1357"/>
    <cellStyle name="60% - 强调文字颜色 5 29 5" xfId="1358"/>
    <cellStyle name="40% - 强调文字颜色 4 28 5" xfId="1359"/>
    <cellStyle name="检查单元格 23" xfId="1360"/>
    <cellStyle name="检查单元格 18" xfId="1361"/>
    <cellStyle name="20% - 强调文字颜色 3 32 5" xfId="1362"/>
    <cellStyle name="20% - 强调文字颜色 3 27 5" xfId="1363"/>
    <cellStyle name="40% - 强调文字颜色 4 29 2" xfId="1364"/>
    <cellStyle name="20% - 强调文字颜色 3 28 2" xfId="1365"/>
    <cellStyle name="40% - 强调文字颜色 4 29 3" xfId="1366"/>
    <cellStyle name="20% - 强调文字颜色 3 28 3" xfId="1367"/>
    <cellStyle name="40% - 强调文字颜色 4 29 4" xfId="1368"/>
    <cellStyle name="20% - 强调文字颜色 3 28 4" xfId="1369"/>
    <cellStyle name="40% - 强调文字颜色 4 29 5" xfId="1370"/>
    <cellStyle name="20% - 强调文字颜色 3 28 5" xfId="1371"/>
    <cellStyle name="20% - 强调文字颜色 3 3 3" xfId="1372"/>
    <cellStyle name="20% - 强调文字颜色 3 3 4" xfId="1373"/>
    <cellStyle name="20% - 强调文字颜色 3 3 5" xfId="1374"/>
    <cellStyle name="20% - 强调文字颜色 3 4" xfId="1375"/>
    <cellStyle name="20% - 强调文字颜色 3 5" xfId="1376"/>
    <cellStyle name="20% - 强调文字颜色 3 5 2" xfId="1377"/>
    <cellStyle name="20% - 强调文字颜色 3 5 3" xfId="1378"/>
    <cellStyle name="20% - 强调文字颜色 3 5 4" xfId="1379"/>
    <cellStyle name="20% - 强调文字颜色 3 6" xfId="1380"/>
    <cellStyle name="20% - 强调文字颜色 3 6 2" xfId="1381"/>
    <cellStyle name="20% - 强调文字颜色 3 6 3" xfId="1382"/>
    <cellStyle name="20% - 强调文字颜色 3 6 4" xfId="1383"/>
    <cellStyle name="20% - 强调文字颜色 3 6 5" xfId="1384"/>
    <cellStyle name="常规 12 12 3 2" xfId="1385"/>
    <cellStyle name="20% - 强调文字颜色 3 7" xfId="1386"/>
    <cellStyle name="20% - 强调文字颜色 3 7 2" xfId="1387"/>
    <cellStyle name="20% - 强调文字颜色 3 7 3" xfId="1388"/>
    <cellStyle name="20% - 强调文字颜色 3 7 4" xfId="1389"/>
    <cellStyle name="常规 12 12 3 3" xfId="1390"/>
    <cellStyle name="20% - 强调文字颜色 3 8" xfId="1391"/>
    <cellStyle name="20% - 强调文字颜色 3 8 2" xfId="1392"/>
    <cellStyle name="20% - 强调文字颜色 3 8 3" xfId="1393"/>
    <cellStyle name="常规 10 3 2 2" xfId="1394"/>
    <cellStyle name="20% - 强调文字颜色 3 8 4" xfId="1395"/>
    <cellStyle name="常规 10 3 2 3" xfId="1396"/>
    <cellStyle name="20% - 强调文字颜色 3 8 5" xfId="1397"/>
    <cellStyle name="60% - 强调文字颜色 3 10 5" xfId="1398"/>
    <cellStyle name="常规 10 3 3 3" xfId="1399"/>
    <cellStyle name="20% - 强调文字颜色 3 9 5" xfId="1400"/>
    <cellStyle name="60% - 强调文字颜色 6 12 2" xfId="1401"/>
    <cellStyle name="40% - 强调文字颜色 5 11 2" xfId="1402"/>
    <cellStyle name="20% - 强调文字颜色 4 10 2" xfId="1403"/>
    <cellStyle name="60% - 强调文字颜色 6 12 3" xfId="1404"/>
    <cellStyle name="40% - 强调文字颜色 5 11 3" xfId="1405"/>
    <cellStyle name="20% - 强调文字颜色 4 10 3" xfId="1406"/>
    <cellStyle name="标题 3 15 2" xfId="1407"/>
    <cellStyle name="标题 3 20 2" xfId="1408"/>
    <cellStyle name="60% - 强调文字颜色 6 12 4" xfId="1409"/>
    <cellStyle name="40% - 强调文字颜色 5 11 4" xfId="1410"/>
    <cellStyle name="20% - 强调文字颜色 4 10 4" xfId="1411"/>
    <cellStyle name="标题 3 15 3" xfId="1412"/>
    <cellStyle name="标题 3 20 3" xfId="1413"/>
    <cellStyle name="60% - 强调文字颜色 6 12 5" xfId="1414"/>
    <cellStyle name="40% - 强调文字颜色 5 11 5" xfId="1415"/>
    <cellStyle name="20% - 强调文字颜色 4 10 5" xfId="1416"/>
    <cellStyle name="60% - 强调文字颜色 6 13" xfId="1417"/>
    <cellStyle name="常规 10 15" xfId="1418"/>
    <cellStyle name="常规 10 20" xfId="1419"/>
    <cellStyle name="40% - 强调文字颜色 5 12" xfId="1420"/>
    <cellStyle name="20% - 强调文字颜色 4 11" xfId="1421"/>
    <cellStyle name="60% - 强调文字颜色 6 13 2" xfId="1422"/>
    <cellStyle name="40% - 强调文字颜色 5 12 2" xfId="1423"/>
    <cellStyle name="20% - 强调文字颜色 4 11 2" xfId="1424"/>
    <cellStyle name="60% - 强调文字颜色 6 13 3" xfId="1425"/>
    <cellStyle name="40% - 强调文字颜色 5 12 3" xfId="1426"/>
    <cellStyle name="20% - 强调文字颜色 4 11 3" xfId="1427"/>
    <cellStyle name="标题 3 16 2" xfId="1428"/>
    <cellStyle name="标题 3 21 2" xfId="1429"/>
    <cellStyle name="60% - 强调文字颜色 6 13 4" xfId="1430"/>
    <cellStyle name="40% - 强调文字颜色 5 12 4" xfId="1431"/>
    <cellStyle name="20% - 强调文字颜色 4 11 4" xfId="1432"/>
    <cellStyle name="标题 3 16 3" xfId="1433"/>
    <cellStyle name="标题 3 21 3" xfId="1434"/>
    <cellStyle name="60% - 强调文字颜色 6 13 5" xfId="1435"/>
    <cellStyle name="40% - 强调文字颜色 5 12 5" xfId="1436"/>
    <cellStyle name="20% - 强调文字颜色 4 11 5" xfId="1437"/>
    <cellStyle name="60% - 强调文字颜色 6 14" xfId="1438"/>
    <cellStyle name="常规 10 16" xfId="1439"/>
    <cellStyle name="常规 10 21" xfId="1440"/>
    <cellStyle name="40% - 强调文字颜色 5 13" xfId="1441"/>
    <cellStyle name="20% - 强调文字颜色 4 12" xfId="1442"/>
    <cellStyle name="60% - 强调文字颜色 6 14 2" xfId="1443"/>
    <cellStyle name="40% - 强调文字颜色 5 13 2" xfId="1444"/>
    <cellStyle name="20% - 强调文字颜色 4 12 2" xfId="1445"/>
    <cellStyle name="60% - 强调文字颜色 6 14 3" xfId="1446"/>
    <cellStyle name="40% - 强调文字颜色 5 13 3" xfId="1447"/>
    <cellStyle name="20% - 强调文字颜色 4 12 3" xfId="1448"/>
    <cellStyle name="标题 3 17 2" xfId="1449"/>
    <cellStyle name="标题 3 22 2" xfId="1450"/>
    <cellStyle name="60% - 强调文字颜色 6 14 4" xfId="1451"/>
    <cellStyle name="40% - 强调文字颜色 5 13 4" xfId="1452"/>
    <cellStyle name="20% - 强调文字颜色 4 12 4" xfId="1453"/>
    <cellStyle name="标题 3 17 3" xfId="1454"/>
    <cellStyle name="标题 3 22 3" xfId="1455"/>
    <cellStyle name="60% - 强调文字颜色 6 14 5" xfId="1456"/>
    <cellStyle name="40% - 强调文字颜色 5 13 5" xfId="1457"/>
    <cellStyle name="20% - 强调文字颜色 4 12 5" xfId="1458"/>
    <cellStyle name="60% - 强调文字颜色 6 15" xfId="1459"/>
    <cellStyle name="60% - 强调文字颜色 6 20" xfId="1460"/>
    <cellStyle name="常规 10 17" xfId="1461"/>
    <cellStyle name="常规 10 22" xfId="1462"/>
    <cellStyle name="40% - 强调文字颜色 5 14" xfId="1463"/>
    <cellStyle name="20% - 强调文字颜色 4 13" xfId="1464"/>
    <cellStyle name="60% - 强调文字颜色 6 15 2" xfId="1465"/>
    <cellStyle name="60% - 强调文字颜色 6 20 2" xfId="1466"/>
    <cellStyle name="40% - 强调文字颜色 5 14 2" xfId="1467"/>
    <cellStyle name="20% - 强调文字颜色 4 13 2" xfId="1468"/>
    <cellStyle name="60% - 强调文字颜色 6 15 3" xfId="1469"/>
    <cellStyle name="60% - 强调文字颜色 6 20 3" xfId="1470"/>
    <cellStyle name="40% - 强调文字颜色 5 14 3" xfId="1471"/>
    <cellStyle name="20% - 强调文字颜色 4 13 3" xfId="1472"/>
    <cellStyle name="标题 3 18 2" xfId="1473"/>
    <cellStyle name="标题 3 23 2" xfId="1474"/>
    <cellStyle name="60% - 强调文字颜色 6 15 4" xfId="1475"/>
    <cellStyle name="60% - 强调文字颜色 6 20 4" xfId="1476"/>
    <cellStyle name="40% - 强调文字颜色 5 14 4" xfId="1477"/>
    <cellStyle name="20% - 强调文字颜色 4 13 4" xfId="1478"/>
    <cellStyle name="标题 3 18 3" xfId="1479"/>
    <cellStyle name="标题 3 23 3" xfId="1480"/>
    <cellStyle name="60% - 强调文字颜色 6 15 5" xfId="1481"/>
    <cellStyle name="60% - 强调文字颜色 6 20 5" xfId="1482"/>
    <cellStyle name="40% - 强调文字颜色 5 14 5" xfId="1483"/>
    <cellStyle name="20% - 强调文字颜色 4 13 5" xfId="1484"/>
    <cellStyle name="常规 15 7 3 2" xfId="1485"/>
    <cellStyle name="60% - 强调文字颜色 6 16" xfId="1486"/>
    <cellStyle name="60% - 强调文字颜色 6 21" xfId="1487"/>
    <cellStyle name="常规 10 18" xfId="1488"/>
    <cellStyle name="常规 10 23" xfId="1489"/>
    <cellStyle name="40% - 强调文字颜色 5 15" xfId="1490"/>
    <cellStyle name="40% - 强调文字颜色 5 20" xfId="1491"/>
    <cellStyle name="20% - 强调文字颜色 4 14" xfId="1492"/>
    <cellStyle name="60% - 强调文字颜色 6 16 2" xfId="1493"/>
    <cellStyle name="60% - 强调文字颜色 6 21 2" xfId="1494"/>
    <cellStyle name="40% - 强调文字颜色 5 15 2" xfId="1495"/>
    <cellStyle name="40% - 强调文字颜色 5 20 2" xfId="1496"/>
    <cellStyle name="20% - 强调文字颜色 4 14 2" xfId="1497"/>
    <cellStyle name="常规 23 2 2" xfId="1498"/>
    <cellStyle name="常规 18 2 2" xfId="1499"/>
    <cellStyle name="60% - 强调文字颜色 6 16 3" xfId="1500"/>
    <cellStyle name="60% - 强调文字颜色 6 21 3" xfId="1501"/>
    <cellStyle name="40% - 强调文字颜色 5 15 3" xfId="1502"/>
    <cellStyle name="40% - 强调文字颜色 5 20 3" xfId="1503"/>
    <cellStyle name="20% - 强调文字颜色 4 14 3" xfId="1504"/>
    <cellStyle name="标题 3 19 2" xfId="1505"/>
    <cellStyle name="标题 3 24 2" xfId="1506"/>
    <cellStyle name="常规 23 2 3" xfId="1507"/>
    <cellStyle name="常规 18 2 3" xfId="1508"/>
    <cellStyle name="60% - 强调文字颜色 6 16 4" xfId="1509"/>
    <cellStyle name="60% - 强调文字颜色 6 21 4" xfId="1510"/>
    <cellStyle name="40% - 强调文字颜色 5 15 4" xfId="1511"/>
    <cellStyle name="40% - 强调文字颜色 5 20 4" xfId="1512"/>
    <cellStyle name="20% - 强调文字颜色 4 14 4" xfId="1513"/>
    <cellStyle name="标题 3 19 3" xfId="1514"/>
    <cellStyle name="标题 3 24 3" xfId="1515"/>
    <cellStyle name="常规 18 2 4" xfId="1516"/>
    <cellStyle name="60% - 强调文字颜色 6 16 5" xfId="1517"/>
    <cellStyle name="60% - 强调文字颜色 6 21 5" xfId="1518"/>
    <cellStyle name="40% - 强调文字颜色 5 15 5" xfId="1519"/>
    <cellStyle name="40% - 强调文字颜色 5 20 5" xfId="1520"/>
    <cellStyle name="20% - 强调文字颜色 4 14 5" xfId="1521"/>
    <cellStyle name="常规 15 7 3 3" xfId="1522"/>
    <cellStyle name="60% - 强调文字颜色 6 17" xfId="1523"/>
    <cellStyle name="60% - 强调文字颜色 6 22" xfId="1524"/>
    <cellStyle name="常规 10 19" xfId="1525"/>
    <cellStyle name="常规 10 24" xfId="1526"/>
    <cellStyle name="40% - 强调文字颜色 5 16" xfId="1527"/>
    <cellStyle name="40% - 强调文字颜色 5 21" xfId="1528"/>
    <cellStyle name="20% - 强调文字颜色 4 15" xfId="1529"/>
    <cellStyle name="20% - 强调文字颜色 4 20" xfId="1530"/>
    <cellStyle name="60% - 强调文字颜色 6 17 2" xfId="1531"/>
    <cellStyle name="60% - 强调文字颜色 6 22 2" xfId="1532"/>
    <cellStyle name="40% - 强调文字颜色 5 16 2" xfId="1533"/>
    <cellStyle name="40% - 强调文字颜色 5 21 2" xfId="1534"/>
    <cellStyle name="20% - 强调文字颜色 4 15 2" xfId="1535"/>
    <cellStyle name="20% - 强调文字颜色 4 20 2" xfId="1536"/>
    <cellStyle name="常规 23 3 2" xfId="1537"/>
    <cellStyle name="常规 18 3 2" xfId="1538"/>
    <cellStyle name="60% - 强调文字颜色 6 17 3" xfId="1539"/>
    <cellStyle name="60% - 强调文字颜色 6 22 3" xfId="1540"/>
    <cellStyle name="40% - 强调文字颜色 5 16 3" xfId="1541"/>
    <cellStyle name="40% - 强调文字颜色 5 21 3" xfId="1542"/>
    <cellStyle name="20% - 强调文字颜色 4 15 3" xfId="1543"/>
    <cellStyle name="20% - 强调文字颜色 4 20 3" xfId="1544"/>
    <cellStyle name="标题 3 25 2" xfId="1545"/>
    <cellStyle name="标题 3 30 2" xfId="1546"/>
    <cellStyle name="常规 23 3 3" xfId="1547"/>
    <cellStyle name="常规 18 3 3" xfId="1548"/>
    <cellStyle name="60% - 强调文字颜色 6 17 4" xfId="1549"/>
    <cellStyle name="60% - 强调文字颜色 6 22 4" xfId="1550"/>
    <cellStyle name="40% - 强调文字颜色 5 16 4" xfId="1551"/>
    <cellStyle name="40% - 强调文字颜色 5 21 4" xfId="1552"/>
    <cellStyle name="20% - 强调文字颜色 4 15 4" xfId="1553"/>
    <cellStyle name="20% - 强调文字颜色 4 20 4" xfId="1554"/>
    <cellStyle name="标题 3 25 3" xfId="1555"/>
    <cellStyle name="标题 3 30 3" xfId="1556"/>
    <cellStyle name="常规 18 3 4" xfId="1557"/>
    <cellStyle name="60% - 强调文字颜色 6 17 5" xfId="1558"/>
    <cellStyle name="60% - 强调文字颜色 6 22 5" xfId="1559"/>
    <cellStyle name="40% - 强调文字颜色 5 16 5" xfId="1560"/>
    <cellStyle name="40% - 强调文字颜色 5 21 5" xfId="1561"/>
    <cellStyle name="20% - 强调文字颜色 4 15 5" xfId="1562"/>
    <cellStyle name="20% - 强调文字颜色 4 20 5" xfId="1563"/>
    <cellStyle name="60% - 强调文字颜色 6 18" xfId="1564"/>
    <cellStyle name="60% - 强调文字颜色 6 23" xfId="1565"/>
    <cellStyle name="常规 10 25" xfId="1566"/>
    <cellStyle name="常规 10 30" xfId="1567"/>
    <cellStyle name="强调文字颜色 2 30 2" xfId="1568"/>
    <cellStyle name="强调文字颜色 2 25 2" xfId="1569"/>
    <cellStyle name="40% - 强调文字颜色 5 17" xfId="1570"/>
    <cellStyle name="40% - 强调文字颜色 5 22" xfId="1571"/>
    <cellStyle name="20% - 强调文字颜色 4 16" xfId="1572"/>
    <cellStyle name="20% - 强调文字颜色 4 21" xfId="1573"/>
    <cellStyle name="60% - 强调文字颜色 6 18 2" xfId="1574"/>
    <cellStyle name="60% - 强调文字颜色 6 23 2" xfId="1575"/>
    <cellStyle name="40% - 强调文字颜色 5 17 2" xfId="1576"/>
    <cellStyle name="40% - 强调文字颜色 5 22 2" xfId="1577"/>
    <cellStyle name="20% - 强调文字颜色 4 16 2" xfId="1578"/>
    <cellStyle name="20% - 强调文字颜色 4 21 2" xfId="1579"/>
    <cellStyle name="常规 18 4 2" xfId="1580"/>
    <cellStyle name="60% - 强调文字颜色 6 18 3" xfId="1581"/>
    <cellStyle name="60% - 强调文字颜色 6 23 3" xfId="1582"/>
    <cellStyle name="40% - 强调文字颜色 5 17 3" xfId="1583"/>
    <cellStyle name="40% - 强调文字颜色 5 22 3" xfId="1584"/>
    <cellStyle name="20% - 强调文字颜色 4 16 3" xfId="1585"/>
    <cellStyle name="20% - 强调文字颜色 4 21 3" xfId="1586"/>
    <cellStyle name="标题 3 26 2" xfId="1587"/>
    <cellStyle name="标题 3 31 2" xfId="1588"/>
    <cellStyle name="常规 18 4 3" xfId="1589"/>
    <cellStyle name="60% - 强调文字颜色 6 18 4" xfId="1590"/>
    <cellStyle name="60% - 强调文字颜色 6 23 4" xfId="1591"/>
    <cellStyle name="40% - 强调文字颜色 5 17 4" xfId="1592"/>
    <cellStyle name="40% - 强调文字颜色 5 22 4" xfId="1593"/>
    <cellStyle name="20% - 强调文字颜色 4 16 4" xfId="1594"/>
    <cellStyle name="20% - 强调文字颜色 4 21 4" xfId="1595"/>
    <cellStyle name="标题 3 26 3" xfId="1596"/>
    <cellStyle name="标题 3 31 3" xfId="1597"/>
    <cellStyle name="常规 18 4 4" xfId="1598"/>
    <cellStyle name="60% - 强调文字颜色 6 18 5" xfId="1599"/>
    <cellStyle name="60% - 强调文字颜色 6 23 5" xfId="1600"/>
    <cellStyle name="40% - 强调文字颜色 5 17 5" xfId="1601"/>
    <cellStyle name="40% - 强调文字颜色 5 22 5" xfId="1602"/>
    <cellStyle name="20% - 强调文字颜色 4 16 5" xfId="1603"/>
    <cellStyle name="20% - 强调文字颜色 4 21 5" xfId="1604"/>
    <cellStyle name="60% - 强调文字颜色 6 19" xfId="1605"/>
    <cellStyle name="60% - 强调文字颜色 6 24" xfId="1606"/>
    <cellStyle name="常规 10 26" xfId="1607"/>
    <cellStyle name="常规 10 31" xfId="1608"/>
    <cellStyle name="强调文字颜色 2 30 3" xfId="1609"/>
    <cellStyle name="强调文字颜色 2 25 3" xfId="1610"/>
    <cellStyle name="40% - 强调文字颜色 5 18" xfId="1611"/>
    <cellStyle name="40% - 强调文字颜色 5 23" xfId="1612"/>
    <cellStyle name="20% - 强调文字颜色 4 17" xfId="1613"/>
    <cellStyle name="20% - 强调文字颜色 4 22" xfId="1614"/>
    <cellStyle name="60% - 强调文字颜色 6 19 2" xfId="1615"/>
    <cellStyle name="60% - 强调文字颜色 6 24 2" xfId="1616"/>
    <cellStyle name="40% - 强调文字颜色 5 18 2" xfId="1617"/>
    <cellStyle name="40% - 强调文字颜色 5 23 2" xfId="1618"/>
    <cellStyle name="20% - 强调文字颜色 4 17 2" xfId="1619"/>
    <cellStyle name="20% - 强调文字颜色 4 22 2" xfId="1620"/>
    <cellStyle name="常规 18 5 2" xfId="1621"/>
    <cellStyle name="60% - 强调文字颜色 6 19 3" xfId="1622"/>
    <cellStyle name="60% - 强调文字颜色 6 24 3" xfId="1623"/>
    <cellStyle name="40% - 强调文字颜色 5 18 3" xfId="1624"/>
    <cellStyle name="40% - 强调文字颜色 5 23 3" xfId="1625"/>
    <cellStyle name="20% - 强调文字颜色 4 17 3" xfId="1626"/>
    <cellStyle name="20% - 强调文字颜色 4 22 3" xfId="1627"/>
    <cellStyle name="标题 3 27 2" xfId="1628"/>
    <cellStyle name="标题 3 32 2" xfId="1629"/>
    <cellStyle name="常规 18 5 3" xfId="1630"/>
    <cellStyle name="60% - 强调文字颜色 6 19 4" xfId="1631"/>
    <cellStyle name="60% - 强调文字颜色 6 24 4" xfId="1632"/>
    <cellStyle name="40% - 强调文字颜色 5 18 4" xfId="1633"/>
    <cellStyle name="40% - 强调文字颜色 5 23 4" xfId="1634"/>
    <cellStyle name="20% - 强调文字颜色 4 17 4" xfId="1635"/>
    <cellStyle name="20% - 强调文字颜色 4 22 4" xfId="1636"/>
    <cellStyle name="标题 3 27 3" xfId="1637"/>
    <cellStyle name="标题 3 32 3" xfId="1638"/>
    <cellStyle name="常规 18 5 4" xfId="1639"/>
    <cellStyle name="60% - 强调文字颜色 6 19 5" xfId="1640"/>
    <cellStyle name="60% - 强调文字颜色 6 24 5" xfId="1641"/>
    <cellStyle name="60% - 强调文字颜色 1 2 2" xfId="1642"/>
    <cellStyle name="40% - 强调文字颜色 5 18 5" xfId="1643"/>
    <cellStyle name="40% - 强调文字颜色 5 23 5" xfId="1644"/>
    <cellStyle name="20% - 强调文字颜色 4 17 5" xfId="1645"/>
    <cellStyle name="20% - 强调文字颜色 4 22 5" xfId="1646"/>
    <cellStyle name="60% - 强调文字颜色 6 25" xfId="1647"/>
    <cellStyle name="60% - 强调文字颜色 6 30" xfId="1648"/>
    <cellStyle name="常规 10 27" xfId="1649"/>
    <cellStyle name="常规 10 32" xfId="1650"/>
    <cellStyle name="强调文字颜色 2 30 4" xfId="1651"/>
    <cellStyle name="强调文字颜色 2 25 4" xfId="1652"/>
    <cellStyle name="40% - 强调文字颜色 5 19" xfId="1653"/>
    <cellStyle name="40% - 强调文字颜色 5 24" xfId="1654"/>
    <cellStyle name="20% - 强调文字颜色 4 18" xfId="1655"/>
    <cellStyle name="20% - 强调文字颜色 4 23" xfId="1656"/>
    <cellStyle name="60% - 强调文字颜色 6 25 2" xfId="1657"/>
    <cellStyle name="60% - 强调文字颜色 6 30 2" xfId="1658"/>
    <cellStyle name="40% - 强调文字颜色 5 19 2" xfId="1659"/>
    <cellStyle name="40% - 强调文字颜色 5 24 2" xfId="1660"/>
    <cellStyle name="20% - 强调文字颜色 4 18 2" xfId="1661"/>
    <cellStyle name="20% - 强调文字颜色 4 23 2" xfId="1662"/>
    <cellStyle name="常规 18 6 2" xfId="1663"/>
    <cellStyle name="60% - 强调文字颜色 6 25 3" xfId="1664"/>
    <cellStyle name="60% - 强调文字颜色 6 30 3" xfId="1665"/>
    <cellStyle name="40% - 强调文字颜色 5 19 3" xfId="1666"/>
    <cellStyle name="40% - 强调文字颜色 5 24 3" xfId="1667"/>
    <cellStyle name="20% - 强调文字颜色 4 18 3" xfId="1668"/>
    <cellStyle name="20% - 强调文字颜色 4 23 3" xfId="1669"/>
    <cellStyle name="标题 3 28 2" xfId="1670"/>
    <cellStyle name="常规 18 6 3" xfId="1671"/>
    <cellStyle name="60% - 强调文字颜色 6 25 4" xfId="1672"/>
    <cellStyle name="60% - 强调文字颜色 6 30 4" xfId="1673"/>
    <cellStyle name="40% - 强调文字颜色 5 19 4" xfId="1674"/>
    <cellStyle name="40% - 强调文字颜色 5 24 4" xfId="1675"/>
    <cellStyle name="20% - 强调文字颜色 4 18 4" xfId="1676"/>
    <cellStyle name="20% - 强调文字颜色 4 23 4" xfId="1677"/>
    <cellStyle name="标题 3 28 3" xfId="1678"/>
    <cellStyle name="常规 18 6 4" xfId="1679"/>
    <cellStyle name="60% - 强调文字颜色 6 25 5" xfId="1680"/>
    <cellStyle name="60% - 强调文字颜色 6 30 5" xfId="1681"/>
    <cellStyle name="60% - 强调文字颜色 1 3 2" xfId="1682"/>
    <cellStyle name="40% - 强调文字颜色 5 19 5" xfId="1683"/>
    <cellStyle name="40% - 强调文字颜色 5 24 5" xfId="1684"/>
    <cellStyle name="20% - 强调文字颜色 4 18 5" xfId="1685"/>
    <cellStyle name="20% - 强调文字颜色 4 23 5" xfId="1686"/>
    <cellStyle name="60% - 强调文字颜色 6 26" xfId="1687"/>
    <cellStyle name="60% - 强调文字颜色 6 31" xfId="1688"/>
    <cellStyle name="常规 10 28" xfId="1689"/>
    <cellStyle name="常规 10 33" xfId="1690"/>
    <cellStyle name="强调文字颜色 2 30 5" xfId="1691"/>
    <cellStyle name="强调文字颜色 2 25 5" xfId="1692"/>
    <cellStyle name="40% - 强调文字颜色 5 25" xfId="1693"/>
    <cellStyle name="40% - 强调文字颜色 5 30" xfId="1694"/>
    <cellStyle name="20% - 强调文字颜色 4 19" xfId="1695"/>
    <cellStyle name="20% - 强调文字颜色 4 24" xfId="1696"/>
    <cellStyle name="60% - 强调文字颜色 6 26 2" xfId="1697"/>
    <cellStyle name="60% - 强调文字颜色 6 31 2" xfId="1698"/>
    <cellStyle name="40% - 强调文字颜色 5 25 2" xfId="1699"/>
    <cellStyle name="20% - 强调文字颜色 4 19 2" xfId="1700"/>
    <cellStyle name="20% - 强调文字颜色 4 24 2" xfId="1701"/>
    <cellStyle name="常规 18 7 2" xfId="1702"/>
    <cellStyle name="60% - 强调文字颜色 6 26 3" xfId="1703"/>
    <cellStyle name="60% - 强调文字颜色 6 31 3" xfId="1704"/>
    <cellStyle name="40% - 强调文字颜色 5 25 3" xfId="1705"/>
    <cellStyle name="20% - 强调文字颜色 4 19 3" xfId="1706"/>
    <cellStyle name="20% - 强调文字颜色 4 24 3" xfId="1707"/>
    <cellStyle name="标题 3 29 2" xfId="1708"/>
    <cellStyle name="常规 18 7 3" xfId="1709"/>
    <cellStyle name="60% - 强调文字颜色 6 26 4" xfId="1710"/>
    <cellStyle name="60% - 强调文字颜色 6 31 4" xfId="1711"/>
    <cellStyle name="40% - 强调文字颜色 5 25 4" xfId="1712"/>
    <cellStyle name="20% - 强调文字颜色 4 19 4" xfId="1713"/>
    <cellStyle name="20% - 强调文字颜色 4 24 4" xfId="1714"/>
    <cellStyle name="标题 3 29 3" xfId="1715"/>
    <cellStyle name="常规 18 7 4" xfId="1716"/>
    <cellStyle name="60% - 强调文字颜色 6 26 5" xfId="1717"/>
    <cellStyle name="60% - 强调文字颜色 6 31 5" xfId="1718"/>
    <cellStyle name="60% - 强调文字颜色 1 4 2" xfId="1719"/>
    <cellStyle name="40% - 强调文字颜色 5 25 5" xfId="1720"/>
    <cellStyle name="20% - 强调文字颜色 4 19 5" xfId="1721"/>
    <cellStyle name="20% - 强调文字颜色 4 24 5" xfId="1722"/>
    <cellStyle name="20% - 强调文字颜色 4 2" xfId="1723"/>
    <cellStyle name="常规 15 13 3" xfId="1724"/>
    <cellStyle name="20% - 强调文字颜色 4 2 2" xfId="1725"/>
    <cellStyle name="20% - 强调文字颜色 4 2 3" xfId="1726"/>
    <cellStyle name="20% - 强调文字颜色 4 2 4" xfId="1727"/>
    <cellStyle name="20% - 强调文字颜色 4 2 5" xfId="1728"/>
    <cellStyle name="60% - 强调文字颜色 6 27" xfId="1729"/>
    <cellStyle name="60% - 强调文字颜色 6 32" xfId="1730"/>
    <cellStyle name="常规 10 29" xfId="1731"/>
    <cellStyle name="常规 10 34" xfId="1732"/>
    <cellStyle name="40% - 强调文字颜色 5 26" xfId="1733"/>
    <cellStyle name="40% - 强调文字颜色 5 31" xfId="1734"/>
    <cellStyle name="20% - 强调文字颜色 4 25" xfId="1735"/>
    <cellStyle name="20% - 强调文字颜色 4 30" xfId="1736"/>
    <cellStyle name="60% - 强调文字颜色 6 27 2" xfId="1737"/>
    <cellStyle name="60% - 强调文字颜色 6 32 2" xfId="1738"/>
    <cellStyle name="40% - 强调文字颜色 5 26 2" xfId="1739"/>
    <cellStyle name="20% - 强调文字颜色 4 25 2" xfId="1740"/>
    <cellStyle name="20% - 强调文字颜色 4 30 2" xfId="1741"/>
    <cellStyle name="常规 18 8 2" xfId="1742"/>
    <cellStyle name="60% - 强调文字颜色 6 27 3" xfId="1743"/>
    <cellStyle name="60% - 强调文字颜色 6 32 3" xfId="1744"/>
    <cellStyle name="40% - 强调文字颜色 5 26 3" xfId="1745"/>
    <cellStyle name="20% - 强调文字颜色 4 25 3" xfId="1746"/>
    <cellStyle name="20% - 强调文字颜色 4 30 3" xfId="1747"/>
    <cellStyle name="常规 18 8 3" xfId="1748"/>
    <cellStyle name="60% - 强调文字颜色 6 27 4" xfId="1749"/>
    <cellStyle name="60% - 强调文字颜色 6 32 4" xfId="1750"/>
    <cellStyle name="40% - 强调文字颜色 5 26 4" xfId="1751"/>
    <cellStyle name="20% - 强调文字颜色 4 25 4" xfId="1752"/>
    <cellStyle name="20% - 强调文字颜色 4 30 4" xfId="1753"/>
    <cellStyle name="常规 18 8 4" xfId="1754"/>
    <cellStyle name="60% - 强调文字颜色 6 27 5" xfId="1755"/>
    <cellStyle name="60% - 强调文字颜色 6 32 5" xfId="1756"/>
    <cellStyle name="60% - 强调文字颜色 1 5 2" xfId="1757"/>
    <cellStyle name="40% - 强调文字颜色 5 26 5" xfId="1758"/>
    <cellStyle name="20% - 强调文字颜色 4 25 5" xfId="1759"/>
    <cellStyle name="20% - 强调文字颜色 4 30 5" xfId="1760"/>
    <cellStyle name="60% - 强调文字颜色 6 28" xfId="1761"/>
    <cellStyle name="常规 10 35" xfId="1762"/>
    <cellStyle name="常规 10 40" xfId="1763"/>
    <cellStyle name="40% - 强调文字颜色 5 27" xfId="1764"/>
    <cellStyle name="20% - 强调文字颜色 4 26" xfId="1765"/>
    <cellStyle name="20% - 强调文字颜色 4 31" xfId="1766"/>
    <cellStyle name="60% - 强调文字颜色 6 28 2" xfId="1767"/>
    <cellStyle name="40% - 强调文字颜色 5 27 2" xfId="1768"/>
    <cellStyle name="20% - 强调文字颜色 4 26 2" xfId="1769"/>
    <cellStyle name="20% - 强调文字颜色 4 31 2" xfId="1770"/>
    <cellStyle name="常规 18 9 2" xfId="1771"/>
    <cellStyle name="60% - 强调文字颜色 6 28 3" xfId="1772"/>
    <cellStyle name="40% - 强调文字颜色 5 27 3" xfId="1773"/>
    <cellStyle name="20% - 强调文字颜色 4 26 3" xfId="1774"/>
    <cellStyle name="20% - 强调文字颜色 4 31 3" xfId="1775"/>
    <cellStyle name="常规 18 9 3" xfId="1776"/>
    <cellStyle name="60% - 强调文字颜色 6 28 4" xfId="1777"/>
    <cellStyle name="40% - 强调文字颜色 5 27 4" xfId="1778"/>
    <cellStyle name="20% - 强调文字颜色 4 26 4" xfId="1779"/>
    <cellStyle name="20% - 强调文字颜色 4 31 4" xfId="1780"/>
    <cellStyle name="常规 18 9 4" xfId="1781"/>
    <cellStyle name="60% - 强调文字颜色 6 28 5" xfId="1782"/>
    <cellStyle name="60% - 强调文字颜色 1 6 2" xfId="1783"/>
    <cellStyle name="40% - 强调文字颜色 5 27 5" xfId="1784"/>
    <cellStyle name="20% - 强调文字颜色 4 26 5" xfId="1785"/>
    <cellStyle name="20% - 强调文字颜色 4 31 5" xfId="1786"/>
    <cellStyle name="60% - 强调文字颜色 6 29" xfId="1787"/>
    <cellStyle name="常规 10 36" xfId="1788"/>
    <cellStyle name="常规 10 41" xfId="1789"/>
    <cellStyle name="60% - 强调文字颜色 3 8 2" xfId="1790"/>
    <cellStyle name="40% - 强调文字颜色 5 28" xfId="1791"/>
    <cellStyle name="20% - 强调文字颜色 4 27" xfId="1792"/>
    <cellStyle name="20% - 强调文字颜色 4 32" xfId="1793"/>
    <cellStyle name="60% - 强调文字颜色 6 29 2" xfId="1794"/>
    <cellStyle name="40% - 强调文字颜色 5 28 2" xfId="1795"/>
    <cellStyle name="20% - 强调文字颜色 4 27 2" xfId="1796"/>
    <cellStyle name="20% - 强调文字颜色 4 32 2" xfId="1797"/>
    <cellStyle name="60% - 强调文字颜色 6 29 3" xfId="1798"/>
    <cellStyle name="40% - 强调文字颜色 5 28 3" xfId="1799"/>
    <cellStyle name="20% - 强调文字颜色 4 27 3" xfId="1800"/>
    <cellStyle name="20% - 强调文字颜色 4 32 3" xfId="1801"/>
    <cellStyle name="60% - 强调文字颜色 6 29 4" xfId="1802"/>
    <cellStyle name="40% - 强调文字颜色 5 28 4" xfId="1803"/>
    <cellStyle name="20% - 强调文字颜色 4 27 4" xfId="1804"/>
    <cellStyle name="20% - 强调文字颜色 4 32 4" xfId="1805"/>
    <cellStyle name="60% - 强调文字颜色 6 29 5" xfId="1806"/>
    <cellStyle name="60% - 强调文字颜色 1 7 2" xfId="1807"/>
    <cellStyle name="40% - 强调文字颜色 5 28 5" xfId="1808"/>
    <cellStyle name="20% - 强调文字颜色 4 27 5" xfId="1809"/>
    <cellStyle name="20% - 强调文字颜色 4 32 5" xfId="1810"/>
    <cellStyle name="常规 10 37" xfId="1811"/>
    <cellStyle name="常规 10 42" xfId="1812"/>
    <cellStyle name="60% - 强调文字颜色 3 8 3" xfId="1813"/>
    <cellStyle name="40% - 强调文字颜色 5 29" xfId="1814"/>
    <cellStyle name="20% - 强调文字颜色 4 28" xfId="1815"/>
    <cellStyle name="40% - 强调文字颜色 5 29 2" xfId="1816"/>
    <cellStyle name="20% - 强调文字颜色 4 28 2" xfId="1817"/>
    <cellStyle name="40% - 强调文字颜色 5 29 3" xfId="1818"/>
    <cellStyle name="20% - 强调文字颜色 4 28 3" xfId="1819"/>
    <cellStyle name="40% - 强调文字颜色 5 29 4" xfId="1820"/>
    <cellStyle name="20% - 强调文字颜色 4 28 4" xfId="1821"/>
    <cellStyle name="60% - 强调文字颜色 1 8 2" xfId="1822"/>
    <cellStyle name="40% - 强调文字颜色 5 29 5" xfId="1823"/>
    <cellStyle name="20% - 强调文字颜色 4 28 5" xfId="1824"/>
    <cellStyle name="常规 10 38" xfId="1825"/>
    <cellStyle name="常规 10 43" xfId="1826"/>
    <cellStyle name="60% - 强调文字颜色 3 8 4" xfId="1827"/>
    <cellStyle name="20% - 强调文字颜色 4 29" xfId="1828"/>
    <cellStyle name="20% - 强调文字颜色 4 29 2" xfId="1829"/>
    <cellStyle name="强调文字颜色 3 10 2" xfId="1830"/>
    <cellStyle name="常规 18 11 4" xfId="1831"/>
    <cellStyle name="常规 12 8 2 2" xfId="1832"/>
    <cellStyle name="20% - 强调文字颜色 4 29 3" xfId="1833"/>
    <cellStyle name="强调文字颜色 3 10 3" xfId="1834"/>
    <cellStyle name="常规 18 11 5" xfId="1835"/>
    <cellStyle name="常规 12 8 2 3" xfId="1836"/>
    <cellStyle name="20% - 强调文字颜色 4 29 4" xfId="1837"/>
    <cellStyle name="强调文字颜色 3 10 4" xfId="1838"/>
    <cellStyle name="60% - 强调文字颜色 1 9 2" xfId="1839"/>
    <cellStyle name="20% - 强调文字颜色 4 29 5" xfId="1840"/>
    <cellStyle name="20% - 强调文字颜色 4 3" xfId="1841"/>
    <cellStyle name="常规 15 14 3" xfId="1842"/>
    <cellStyle name="20% - 强调文字颜色 4 3 2" xfId="1843"/>
    <cellStyle name="20% - 强调文字颜色 4 3 3" xfId="1844"/>
    <cellStyle name="20% - 强调文字颜色 4 3 4" xfId="1845"/>
    <cellStyle name="20% - 强调文字颜色 4 3 5" xfId="1846"/>
    <cellStyle name="20% - 强调文字颜色 4 4" xfId="1847"/>
    <cellStyle name="20% - 强调文字颜色 4 4 2" xfId="1848"/>
    <cellStyle name="20% - 强调文字颜色 4 4 3" xfId="1849"/>
    <cellStyle name="20% - 强调文字颜色 4 4 4" xfId="1850"/>
    <cellStyle name="20% - 强调文字颜色 4 4 5" xfId="1851"/>
    <cellStyle name="20% - 强调文字颜色 4 5" xfId="1852"/>
    <cellStyle name="20% - 强调文字颜色 4 5 2" xfId="1853"/>
    <cellStyle name="20% - 强调文字颜色 4 5 3" xfId="1854"/>
    <cellStyle name="20% - 强调文字颜色 4 5 4" xfId="1855"/>
    <cellStyle name="20% - 强调文字颜色 4 5 5" xfId="1856"/>
    <cellStyle name="20% - 强调文字颜色 4 6" xfId="1857"/>
    <cellStyle name="20% - 强调文字颜色 4 6 2" xfId="1858"/>
    <cellStyle name="20% - 强调文字颜色 4 6 3" xfId="1859"/>
    <cellStyle name="20% - 强调文字颜色 4 6 4" xfId="1860"/>
    <cellStyle name="20% - 强调文字颜色 4 6 5" xfId="1861"/>
    <cellStyle name="20% - 强调文字颜色 4 7" xfId="1862"/>
    <cellStyle name="20% - 强调文字颜色 4 7 2" xfId="1863"/>
    <cellStyle name="20% - 强调文字颜色 4 7 3" xfId="1864"/>
    <cellStyle name="20% - 强调文字颜色 4 7 4" xfId="1865"/>
    <cellStyle name="标题 1 10" xfId="1866"/>
    <cellStyle name="20% - 强调文字颜色 4 7 5" xfId="1867"/>
    <cellStyle name="20% - 强调文字颜色 4 8" xfId="1868"/>
    <cellStyle name="20% - 强调文字颜色 4 8 2" xfId="1869"/>
    <cellStyle name="20% - 强调文字颜色 4 8 3" xfId="1870"/>
    <cellStyle name="20% - 强调文字颜色 4 8 4" xfId="1871"/>
    <cellStyle name="20% - 强调文字颜色 4 8 5" xfId="1872"/>
    <cellStyle name="20% - 强调文字颜色 4 9" xfId="1873"/>
    <cellStyle name="20% - 强调文字颜色 4 9 2" xfId="1874"/>
    <cellStyle name="20% - 强调文字颜色 4 9 3" xfId="1875"/>
    <cellStyle name="20% - 强调文字颜色 4 9 4" xfId="1876"/>
    <cellStyle name="20% - 强调文字颜色 4 9 5" xfId="1877"/>
    <cellStyle name="40% - 强调文字颜色 6 11" xfId="1878"/>
    <cellStyle name="20% - 强调文字颜色 5 10" xfId="1879"/>
    <cellStyle name="40% - 强调文字颜色 6 11 2" xfId="1880"/>
    <cellStyle name="20% - 强调文字颜色 5 10 2" xfId="1881"/>
    <cellStyle name="40% - 强调文字颜色 6 11 3" xfId="1882"/>
    <cellStyle name="20% - 强调文字颜色 5 10 3" xfId="1883"/>
    <cellStyle name="标题 4 15 2" xfId="1884"/>
    <cellStyle name="标题 4 20 2" xfId="1885"/>
    <cellStyle name="40% - 强调文字颜色 6 11 4" xfId="1886"/>
    <cellStyle name="20% - 强调文字颜色 5 10 4" xfId="1887"/>
    <cellStyle name="标题 4 15 3" xfId="1888"/>
    <cellStyle name="标题 4 20 3" xfId="1889"/>
    <cellStyle name="40% - 强调文字颜色 6 11 5" xfId="1890"/>
    <cellStyle name="20% - 强调文字颜色 5 10 5" xfId="1891"/>
    <cellStyle name="40% - 强调文字颜色 6 12" xfId="1892"/>
    <cellStyle name="20% - 强调文字颜色 5 11" xfId="1893"/>
    <cellStyle name="40% - 强调文字颜色 6 12 2" xfId="1894"/>
    <cellStyle name="20% - 强调文字颜色 5 11 2" xfId="1895"/>
    <cellStyle name="40% - 强调文字颜色 6 12 3" xfId="1896"/>
    <cellStyle name="20% - 强调文字颜色 5 11 3" xfId="1897"/>
    <cellStyle name="标题 4 16 2" xfId="1898"/>
    <cellStyle name="标题 4 21 2" xfId="1899"/>
    <cellStyle name="40% - 强调文字颜色 6 12 4" xfId="1900"/>
    <cellStyle name="20% - 强调文字颜色 5 11 4" xfId="1901"/>
    <cellStyle name="标题 4 16 3" xfId="1902"/>
    <cellStyle name="标题 4 21 3" xfId="1903"/>
    <cellStyle name="40% - 强调文字颜色 6 12 5" xfId="1904"/>
    <cellStyle name="20% - 强调文字颜色 5 11 5" xfId="1905"/>
    <cellStyle name="40% - 强调文字颜色 6 13" xfId="1906"/>
    <cellStyle name="20% - 强调文字颜色 5 12" xfId="1907"/>
    <cellStyle name="40% - 强调文字颜色 6 13 2" xfId="1908"/>
    <cellStyle name="20% - 强调文字颜色 5 12 2" xfId="1909"/>
    <cellStyle name="40% - 强调文字颜色 6 13 3" xfId="1910"/>
    <cellStyle name="20% - 强调文字颜色 5 12 3" xfId="1911"/>
    <cellStyle name="标题 4 17 2" xfId="1912"/>
    <cellStyle name="标题 4 22 2" xfId="1913"/>
    <cellStyle name="40% - 强调文字颜色 6 13 4" xfId="1914"/>
    <cellStyle name="20% - 强调文字颜色 5 12 4" xfId="1915"/>
    <cellStyle name="标题 4 17 3" xfId="1916"/>
    <cellStyle name="标题 4 22 3" xfId="1917"/>
    <cellStyle name="40% - 强调文字颜色 6 13 5" xfId="1918"/>
    <cellStyle name="20% - 强调文字颜色 5 12 5" xfId="1919"/>
    <cellStyle name="40% - 强调文字颜色 6 14" xfId="1920"/>
    <cellStyle name="20% - 强调文字颜色 5 13" xfId="1921"/>
    <cellStyle name="40% - 强调文字颜色 6 14 2" xfId="1922"/>
    <cellStyle name="20% - 强调文字颜色 5 13 2" xfId="1923"/>
    <cellStyle name="40% - 强调文字颜色 6 14 3" xfId="1924"/>
    <cellStyle name="20% - 强调文字颜色 5 13 3" xfId="1925"/>
    <cellStyle name="标题 4 18 2" xfId="1926"/>
    <cellStyle name="标题 4 23 2" xfId="1927"/>
    <cellStyle name="40% - 强调文字颜色 6 14 4" xfId="1928"/>
    <cellStyle name="20% - 强调文字颜色 5 13 4" xfId="1929"/>
    <cellStyle name="标题 4 18 3" xfId="1930"/>
    <cellStyle name="标题 4 23 3" xfId="1931"/>
    <cellStyle name="40% - 强调文字颜色 6 14 5" xfId="1932"/>
    <cellStyle name="20% - 强调文字颜色 5 13 5" xfId="1933"/>
    <cellStyle name="40% - 强调文字颜色 6 15 2" xfId="1934"/>
    <cellStyle name="40% - 强调文字颜色 6 20 2" xfId="1935"/>
    <cellStyle name="20% - 强调文字颜色 5 14 2" xfId="1936"/>
    <cellStyle name="40% - 强调文字颜色 6 15 3" xfId="1937"/>
    <cellStyle name="40% - 强调文字颜色 6 20 3" xfId="1938"/>
    <cellStyle name="20% - 强调文字颜色 5 14 3" xfId="1939"/>
    <cellStyle name="标题 4 19 2" xfId="1940"/>
    <cellStyle name="标题 4 24 2" xfId="1941"/>
    <cellStyle name="40% - 强调文字颜色 6 15 4" xfId="1942"/>
    <cellStyle name="40% - 强调文字颜色 6 20 4" xfId="1943"/>
    <cellStyle name="20% - 强调文字颜色 5 14 4" xfId="1944"/>
    <cellStyle name="标题 4 19 3" xfId="1945"/>
    <cellStyle name="标题 4 24 3" xfId="1946"/>
    <cellStyle name="40% - 强调文字颜色 6 15 5" xfId="1947"/>
    <cellStyle name="40% - 强调文字颜色 6 20 5" xfId="1948"/>
    <cellStyle name="20% - 强调文字颜色 5 14 5" xfId="1949"/>
    <cellStyle name="40% - 强调文字颜色 6 16" xfId="1950"/>
    <cellStyle name="40% - 强调文字颜色 6 21" xfId="1951"/>
    <cellStyle name="20% - 强调文字颜色 5 15" xfId="1952"/>
    <cellStyle name="20% - 强调文字颜色 5 20" xfId="1953"/>
    <cellStyle name="40% - 强调文字颜色 6 16 2" xfId="1954"/>
    <cellStyle name="40% - 强调文字颜色 6 21 2" xfId="1955"/>
    <cellStyle name="20% - 强调文字颜色 5 15 2" xfId="1956"/>
    <cellStyle name="20% - 强调文字颜色 5 20 2" xfId="1957"/>
    <cellStyle name="40% - 强调文字颜色 6 16 3" xfId="1958"/>
    <cellStyle name="40% - 强调文字颜色 6 21 3" xfId="1959"/>
    <cellStyle name="20% - 强调文字颜色 5 15 3" xfId="1960"/>
    <cellStyle name="20% - 强调文字颜色 5 20 3" xfId="1961"/>
    <cellStyle name="标题 4 25 2" xfId="1962"/>
    <cellStyle name="标题 4 30 2" xfId="1963"/>
    <cellStyle name="40% - 强调文字颜色 6 16 4" xfId="1964"/>
    <cellStyle name="40% - 强调文字颜色 6 21 4" xfId="1965"/>
    <cellStyle name="20% - 强调文字颜色 5 15 4" xfId="1966"/>
    <cellStyle name="20% - 强调文字颜色 5 20 4" xfId="1967"/>
    <cellStyle name="标题 4 25 3" xfId="1968"/>
    <cellStyle name="标题 4 30 3" xfId="1969"/>
    <cellStyle name="40% - 强调文字颜色 6 16 5" xfId="1970"/>
    <cellStyle name="40% - 强调文字颜色 6 21 5" xfId="1971"/>
    <cellStyle name="20% - 强调文字颜色 5 15 5" xfId="1972"/>
    <cellStyle name="20% - 强调文字颜色 5 20 5" xfId="1973"/>
    <cellStyle name="20% - 强调文字颜色 5 16" xfId="1974"/>
    <cellStyle name="20% - 强调文字颜色 5 21" xfId="1975"/>
    <cellStyle name="常规 14 2 2" xfId="1976"/>
    <cellStyle name="40% - 强调文字颜色 6 17" xfId="1977"/>
    <cellStyle name="40% - 强调文字颜色 6 22" xfId="1978"/>
    <cellStyle name="20% - 强调文字颜色 5 16 2" xfId="1979"/>
    <cellStyle name="20% - 强调文字颜色 5 21 2" xfId="1980"/>
    <cellStyle name="常规 14 2 2 2" xfId="1981"/>
    <cellStyle name="40% - 强调文字颜色 6 17 2" xfId="1982"/>
    <cellStyle name="40% - 强调文字颜色 6 22 2" xfId="1983"/>
    <cellStyle name="20% - 强调文字颜色 5 16 3" xfId="1984"/>
    <cellStyle name="20% - 强调文字颜色 5 21 3" xfId="1985"/>
    <cellStyle name="常规 14 2 2 3" xfId="1986"/>
    <cellStyle name="40% - 强调文字颜色 6 17 3" xfId="1987"/>
    <cellStyle name="40% - 强调文字颜色 6 22 3" xfId="1988"/>
    <cellStyle name="标题 4 26 2" xfId="1989"/>
    <cellStyle name="标题 4 31 2" xfId="1990"/>
    <cellStyle name="40% - 强调文字颜色 6 17 4" xfId="1991"/>
    <cellStyle name="40% - 强调文字颜色 6 22 4" xfId="1992"/>
    <cellStyle name="20% - 强调文字颜色 5 16 4" xfId="1993"/>
    <cellStyle name="20% - 强调文字颜色 5 21 4" xfId="1994"/>
    <cellStyle name="标题 4 26 3" xfId="1995"/>
    <cellStyle name="标题 4 31 3" xfId="1996"/>
    <cellStyle name="40% - 强调文字颜色 6 17 5" xfId="1997"/>
    <cellStyle name="40% - 强调文字颜色 6 22 5" xfId="1998"/>
    <cellStyle name="20% - 强调文字颜色 5 16 5" xfId="1999"/>
    <cellStyle name="20% - 强调文字颜色 5 21 5" xfId="2000"/>
    <cellStyle name="20% - 强调文字颜色 5 17" xfId="2001"/>
    <cellStyle name="20% - 强调文字颜色 5 22" xfId="2002"/>
    <cellStyle name="常规 14 2 3" xfId="2003"/>
    <cellStyle name="40% - 强调文字颜色 6 18" xfId="2004"/>
    <cellStyle name="40% - 强调文字颜色 6 23" xfId="2005"/>
    <cellStyle name="20% - 强调文字颜色 5 17 2" xfId="2006"/>
    <cellStyle name="20% - 强调文字颜色 5 22 2" xfId="2007"/>
    <cellStyle name="常规 14 2 3 2" xfId="2008"/>
    <cellStyle name="40% - 强调文字颜色 6 18 2" xfId="2009"/>
    <cellStyle name="40% - 强调文字颜色 6 23 2" xfId="2010"/>
    <cellStyle name="20% - 强调文字颜色 5 17 3" xfId="2011"/>
    <cellStyle name="20% - 强调文字颜色 5 22 3" xfId="2012"/>
    <cellStyle name="常规 14 2 3 3" xfId="2013"/>
    <cellStyle name="40% - 强调文字颜色 6 18 3" xfId="2014"/>
    <cellStyle name="40% - 强调文字颜色 6 23 3" xfId="2015"/>
    <cellStyle name="标题 4 27 2" xfId="2016"/>
    <cellStyle name="标题 4 32 2" xfId="2017"/>
    <cellStyle name="40% - 强调文字颜色 6 18 4" xfId="2018"/>
    <cellStyle name="40% - 强调文字颜色 6 23 4" xfId="2019"/>
    <cellStyle name="20% - 强调文字颜色 5 17 4" xfId="2020"/>
    <cellStyle name="20% - 强调文字颜色 5 22 4" xfId="2021"/>
    <cellStyle name="标题 4 27 3" xfId="2022"/>
    <cellStyle name="标题 4 32 3" xfId="2023"/>
    <cellStyle name="60% - 强调文字颜色 6 2 2" xfId="2024"/>
    <cellStyle name="40% - 强调文字颜色 6 18 5" xfId="2025"/>
    <cellStyle name="40% - 强调文字颜色 6 23 5" xfId="2026"/>
    <cellStyle name="20% - 强调文字颜色 5 17 5" xfId="2027"/>
    <cellStyle name="20% - 强调文字颜色 5 22 5" xfId="2028"/>
    <cellStyle name="20% - 强调文字颜色 5 18" xfId="2029"/>
    <cellStyle name="20% - 强调文字颜色 5 23" xfId="2030"/>
    <cellStyle name="常规 14 2 4" xfId="2031"/>
    <cellStyle name="40% - 强调文字颜色 6 19" xfId="2032"/>
    <cellStyle name="40% - 强调文字颜色 6 24" xfId="2033"/>
    <cellStyle name="40% - 强调文字颜色 6 19 2" xfId="2034"/>
    <cellStyle name="40% - 强调文字颜色 6 24 2" xfId="2035"/>
    <cellStyle name="20% - 强调文字颜色 5 18 2" xfId="2036"/>
    <cellStyle name="20% - 强调文字颜色 5 23 2" xfId="2037"/>
    <cellStyle name="40% - 强调文字颜色 6 19 3" xfId="2038"/>
    <cellStyle name="40% - 强调文字颜色 6 24 3" xfId="2039"/>
    <cellStyle name="20% - 强调文字颜色 5 18 3" xfId="2040"/>
    <cellStyle name="20% - 强调文字颜色 5 23 3" xfId="2041"/>
    <cellStyle name="标题 4 28 2" xfId="2042"/>
    <cellStyle name="40% - 强调文字颜色 6 19 4" xfId="2043"/>
    <cellStyle name="40% - 强调文字颜色 6 24 4" xfId="2044"/>
    <cellStyle name="20% - 强调文字颜色 5 18 4" xfId="2045"/>
    <cellStyle name="20% - 强调文字颜色 5 23 4" xfId="2046"/>
    <cellStyle name="标题 4 28 3" xfId="2047"/>
    <cellStyle name="60% - 强调文字颜色 6 3 2" xfId="2048"/>
    <cellStyle name="40% - 强调文字颜色 6 19 5" xfId="2049"/>
    <cellStyle name="40% - 强调文字颜色 6 24 5" xfId="2050"/>
    <cellStyle name="20% - 强调文字颜色 5 18 5" xfId="2051"/>
    <cellStyle name="20% - 强调文字颜色 5 23 5" xfId="2052"/>
    <cellStyle name="20% - 强调文字颜色 5 19" xfId="2053"/>
    <cellStyle name="20% - 强调文字颜色 5 24" xfId="2054"/>
    <cellStyle name="常规 14 2 5" xfId="2055"/>
    <cellStyle name="标题 3 4 2" xfId="2056"/>
    <cellStyle name="40% - 强调文字颜色 6 25" xfId="2057"/>
    <cellStyle name="40% - 强调文字颜色 6 30" xfId="2058"/>
    <cellStyle name="40% - 强调文字颜色 6 25 2" xfId="2059"/>
    <cellStyle name="40% - 强调文字颜色 6 30 2" xfId="2060"/>
    <cellStyle name="20% - 强调文字颜色 5 19 2" xfId="2061"/>
    <cellStyle name="20% - 强调文字颜色 5 24 2" xfId="2062"/>
    <cellStyle name="40% - 强调文字颜色 6 25 3" xfId="2063"/>
    <cellStyle name="40% - 强调文字颜色 6 30 3" xfId="2064"/>
    <cellStyle name="20% - 强调文字颜色 5 19 3" xfId="2065"/>
    <cellStyle name="20% - 强调文字颜色 5 24 3" xfId="2066"/>
    <cellStyle name="标题 4 29 2" xfId="2067"/>
    <cellStyle name="40% - 强调文字颜色 6 25 4" xfId="2068"/>
    <cellStyle name="40% - 强调文字颜色 6 30 4" xfId="2069"/>
    <cellStyle name="20% - 强调文字颜色 5 19 4" xfId="2070"/>
    <cellStyle name="20% - 强调文字颜色 5 24 4" xfId="2071"/>
    <cellStyle name="标题 4 29 3" xfId="2072"/>
    <cellStyle name="60% - 强调文字颜色 6 4 2" xfId="2073"/>
    <cellStyle name="40% - 强调文字颜色 6 25 5" xfId="2074"/>
    <cellStyle name="40% - 强调文字颜色 6 30 5" xfId="2075"/>
    <cellStyle name="20% - 强调文字颜色 5 19 5" xfId="2076"/>
    <cellStyle name="20% - 强调文字颜色 5 24 5" xfId="2077"/>
    <cellStyle name="20% - 强调文字颜色 5 2" xfId="2078"/>
    <cellStyle name="20% - 强调文字颜色 5 2 2" xfId="2079"/>
    <cellStyle name="20% - 强调文字颜色 5 2 3" xfId="2080"/>
    <cellStyle name="20% - 强调文字颜色 5 2 4" xfId="2081"/>
    <cellStyle name="20% - 强调文字颜色 5 2 5" xfId="2082"/>
    <cellStyle name="标题 3 4 3" xfId="2083"/>
    <cellStyle name="40% - 强调文字颜色 6 26" xfId="2084"/>
    <cellStyle name="40% - 强调文字颜色 6 31" xfId="2085"/>
    <cellStyle name="20% - 强调文字颜色 5 25" xfId="2086"/>
    <cellStyle name="20% - 强调文字颜色 5 30" xfId="2087"/>
    <cellStyle name="标题 3 4 4" xfId="2088"/>
    <cellStyle name="40% - 强调文字颜色 6 27" xfId="2089"/>
    <cellStyle name="40% - 强调文字颜色 6 32" xfId="2090"/>
    <cellStyle name="20% - 强调文字颜色 5 26" xfId="2091"/>
    <cellStyle name="20% - 强调文字颜色 5 31" xfId="2092"/>
    <cellStyle name="40% - 强调文字颜色 6 27 2" xfId="2093"/>
    <cellStyle name="40% - 强调文字颜色 6 32 2" xfId="2094"/>
    <cellStyle name="20% - 强调文字颜色 5 26 2" xfId="2095"/>
    <cellStyle name="40% - 强调文字颜色 6 27 3" xfId="2096"/>
    <cellStyle name="40% - 强调文字颜色 6 32 3" xfId="2097"/>
    <cellStyle name="20% - 强调文字颜色 5 26 3" xfId="2098"/>
    <cellStyle name="40% - 强调文字颜色 6 27 4" xfId="2099"/>
    <cellStyle name="40% - 强调文字颜色 6 32 4" xfId="2100"/>
    <cellStyle name="20% - 强调文字颜色 5 26 4" xfId="2101"/>
    <cellStyle name="60% - 强调文字颜色 6 6 2" xfId="2102"/>
    <cellStyle name="40% - 强调文字颜色 6 27 5" xfId="2103"/>
    <cellStyle name="40% - 强调文字颜色 6 32 5" xfId="2104"/>
    <cellStyle name="20% - 强调文字颜色 5 26 5" xfId="2105"/>
    <cellStyle name="标题 3 4 5" xfId="2106"/>
    <cellStyle name="40% - 强调文字颜色 6 28" xfId="2107"/>
    <cellStyle name="20% - 强调文字颜色 5 27" xfId="2108"/>
    <cellStyle name="40% - 强调文字颜色 6 28 2" xfId="2109"/>
    <cellStyle name="20% - 强调文字颜色 5 27 2" xfId="2110"/>
    <cellStyle name="40% - 强调文字颜色 6 28 3" xfId="2111"/>
    <cellStyle name="20% - 强调文字颜色 5 27 3" xfId="2112"/>
    <cellStyle name="40% - 强调文字颜色 6 28 4" xfId="2113"/>
    <cellStyle name="20% - 强调文字颜色 5 27 4" xfId="2114"/>
    <cellStyle name="60% - 强调文字颜色 6 7 2" xfId="2115"/>
    <cellStyle name="40% - 强调文字颜色 6 28 5" xfId="2116"/>
    <cellStyle name="20% - 强调文字颜色 5 27 5" xfId="2117"/>
    <cellStyle name="40% - 强调文字颜色 6 29" xfId="2118"/>
    <cellStyle name="常规 14 6 3 2" xfId="2119"/>
    <cellStyle name="20% - 强调文字颜色 5 28" xfId="2120"/>
    <cellStyle name="标题 1 19" xfId="2121"/>
    <cellStyle name="标题 1 24" xfId="2122"/>
    <cellStyle name="40% - 强调文字颜色 6 29 2" xfId="2123"/>
    <cellStyle name="20% - 强调文字颜色 5 28 2" xfId="2124"/>
    <cellStyle name="标题 1 25" xfId="2125"/>
    <cellStyle name="标题 1 30" xfId="2126"/>
    <cellStyle name="40% - 强调文字颜色 6 29 3" xfId="2127"/>
    <cellStyle name="20% - 强调文字颜色 5 28 3" xfId="2128"/>
    <cellStyle name="标题 1 26" xfId="2129"/>
    <cellStyle name="标题 1 31" xfId="2130"/>
    <cellStyle name="40% - 强调文字颜色 6 29 4" xfId="2131"/>
    <cellStyle name="20% - 强调文字颜色 5 28 4" xfId="2132"/>
    <cellStyle name="标题 1 27" xfId="2133"/>
    <cellStyle name="标题 1 32" xfId="2134"/>
    <cellStyle name="60% - 强调文字颜色 6 8 2" xfId="2135"/>
    <cellStyle name="40% - 强调文字颜色 6 29 5" xfId="2136"/>
    <cellStyle name="20% - 强调文字颜色 5 28 5" xfId="2137"/>
    <cellStyle name="常规 14 6 3 3" xfId="2138"/>
    <cellStyle name="20% - 强调文字颜色 5 29" xfId="2139"/>
    <cellStyle name="20% - 强调文字颜色 5 29 2" xfId="2140"/>
    <cellStyle name="20% - 强调文字颜色 5 29 3" xfId="2141"/>
    <cellStyle name="20% - 强调文字颜色 5 29 4" xfId="2142"/>
    <cellStyle name="强调文字颜色 4 10 4" xfId="2143"/>
    <cellStyle name="60% - 强调文字颜色 6 9 2" xfId="2144"/>
    <cellStyle name="20% - 强调文字颜色 5 29 5" xfId="2145"/>
    <cellStyle name="20% - 强调文字颜色 5 3" xfId="2146"/>
    <cellStyle name="20% - 强调文字颜色 5 3 2" xfId="2147"/>
    <cellStyle name="20% - 强调文字颜色 5 3 3" xfId="2148"/>
    <cellStyle name="20% - 强调文字颜色 5 3 4" xfId="2149"/>
    <cellStyle name="20% - 强调文字颜色 5 3 5" xfId="2150"/>
    <cellStyle name="20% - 强调文字颜色 5 4" xfId="2151"/>
    <cellStyle name="20% - 强调文字颜色 5 4 2" xfId="2152"/>
    <cellStyle name="20% - 强调文字颜色 5 4 3" xfId="2153"/>
    <cellStyle name="20% - 强调文字颜色 5 4 4" xfId="2154"/>
    <cellStyle name="20% - 强调文字颜色 5 4 5" xfId="2155"/>
    <cellStyle name="20% - 强调文字颜色 5 5" xfId="2156"/>
    <cellStyle name="20% - 强调文字颜色 5 5 2" xfId="2157"/>
    <cellStyle name="20% - 强调文字颜色 5 5 3" xfId="2158"/>
    <cellStyle name="20% - 强调文字颜色 5 5 4" xfId="2159"/>
    <cellStyle name="20% - 强调文字颜色 5 5 5" xfId="2160"/>
    <cellStyle name="20% - 强调文字颜色 5 6" xfId="2161"/>
    <cellStyle name="20% - 强调文字颜色 5 6 2" xfId="2162"/>
    <cellStyle name="20% - 强调文字颜色 5 6 3" xfId="2163"/>
    <cellStyle name="20% - 强调文字颜色 5 6 4" xfId="2164"/>
    <cellStyle name="20% - 强调文字颜色 5 6 5" xfId="2165"/>
    <cellStyle name="20% - 强调文字颜色 5 7" xfId="2166"/>
    <cellStyle name="20% - 强调文字颜色 5 7 2" xfId="2167"/>
    <cellStyle name="20% - 强调文字颜色 5 7 3" xfId="2168"/>
    <cellStyle name="20% - 强调文字颜色 5 7 4" xfId="2169"/>
    <cellStyle name="20% - 强调文字颜色 5 7 5" xfId="2170"/>
    <cellStyle name="20% - 强调文字颜色 5 8" xfId="2171"/>
    <cellStyle name="20% - 强调文字颜色 5 8 2" xfId="2172"/>
    <cellStyle name="20% - 强调文字颜色 5 8 3" xfId="2173"/>
    <cellStyle name="20% - 强调文字颜色 5 8 4" xfId="2174"/>
    <cellStyle name="20% - 强调文字颜色 5 8 5" xfId="2175"/>
    <cellStyle name="20% - 强调文字颜色 5 9" xfId="2176"/>
    <cellStyle name="20% - 强调文字颜色 5 9 2" xfId="2177"/>
    <cellStyle name="20% - 强调文字颜色 5 9 3" xfId="2178"/>
    <cellStyle name="20% - 强调文字颜色 5 9 4" xfId="2179"/>
    <cellStyle name="20% - 强调文字颜色 5 9 5" xfId="2180"/>
    <cellStyle name="常规 12 14" xfId="2181"/>
    <cellStyle name="20% - 强调文字颜色 6 10" xfId="2182"/>
    <cellStyle name="常规 12 14 2" xfId="2183"/>
    <cellStyle name="60% - 强调文字颜色 4 6 3" xfId="2184"/>
    <cellStyle name="20% - 强调文字颜色 6 10 2" xfId="2185"/>
    <cellStyle name="常规 12 14 3" xfId="2186"/>
    <cellStyle name="60% - 强调文字颜色 4 6 4" xfId="2187"/>
    <cellStyle name="20% - 强调文字颜色 6 10 3" xfId="2188"/>
    <cellStyle name="60% - 强调文字颜色 4 6 5" xfId="2189"/>
    <cellStyle name="20% - 强调文字颜色 6 10 4" xfId="2190"/>
    <cellStyle name="20% - 强调文字颜色 6 10 5" xfId="2191"/>
    <cellStyle name="常规 12 15" xfId="2192"/>
    <cellStyle name="20% - 强调文字颜色 6 11" xfId="2193"/>
    <cellStyle name="常规 12 15 2" xfId="2194"/>
    <cellStyle name="60% - 强调文字颜色 4 7 3" xfId="2195"/>
    <cellStyle name="20% - 强调文字颜色 6 11 2" xfId="2196"/>
    <cellStyle name="常规 12 15 3" xfId="2197"/>
    <cellStyle name="60% - 强调文字颜色 4 7 4" xfId="2198"/>
    <cellStyle name="20% - 强调文字颜色 6 11 3" xfId="2199"/>
    <cellStyle name="60% - 强调文字颜色 4 7 5" xfId="2200"/>
    <cellStyle name="20% - 强调文字颜色 6 11 4" xfId="2201"/>
    <cellStyle name="20% - 强调文字颜色 6 11 5" xfId="2202"/>
    <cellStyle name="20% - 强调文字颜色 6 12" xfId="2203"/>
    <cellStyle name="60% - 强调文字颜色 4 8 3" xfId="2204"/>
    <cellStyle name="20% - 强调文字颜色 6 12 2" xfId="2205"/>
    <cellStyle name="60% - 强调文字颜色 4 8 4" xfId="2206"/>
    <cellStyle name="20% - 强调文字颜色 6 12 3" xfId="2207"/>
    <cellStyle name="60% - 强调文字颜色 4 8 5" xfId="2208"/>
    <cellStyle name="20% - 强调文字颜色 6 12 4" xfId="2209"/>
    <cellStyle name="20% - 强调文字颜色 6 12 5" xfId="2210"/>
    <cellStyle name="标题 1 10 2" xfId="2211"/>
    <cellStyle name="20% - 强调文字颜色 6 13" xfId="2212"/>
    <cellStyle name="60% - 强调文字颜色 4 9 3" xfId="2213"/>
    <cellStyle name="20% - 强调文字颜色 6 13 2" xfId="2214"/>
    <cellStyle name="60% - 强调文字颜色 4 9 4" xfId="2215"/>
    <cellStyle name="20% - 强调文字颜色 6 13 3" xfId="2216"/>
    <cellStyle name="60% - 强调文字颜色 4 9 5" xfId="2217"/>
    <cellStyle name="20% - 强调文字颜色 6 13 4" xfId="2218"/>
    <cellStyle name="20% - 强调文字颜色 6 13 5" xfId="2219"/>
    <cellStyle name="标题 1 10 3" xfId="2220"/>
    <cellStyle name="20% - 强调文字颜色 6 14" xfId="2221"/>
    <cellStyle name="20% - 强调文字颜色 6 14 2" xfId="2222"/>
    <cellStyle name="20% - 强调文字颜色 6 14 3" xfId="2223"/>
    <cellStyle name="20% - 强调文字颜色 6 14 4" xfId="2224"/>
    <cellStyle name="20% - 强调文字颜色 6 14 5" xfId="2225"/>
    <cellStyle name="标题 1 10 4" xfId="2226"/>
    <cellStyle name="20% - 强调文字颜色 6 15" xfId="2227"/>
    <cellStyle name="20% - 强调文字颜色 6 20" xfId="2228"/>
    <cellStyle name="20% - 强调文字颜色 6 15 2" xfId="2229"/>
    <cellStyle name="20% - 强调文字颜色 6 20 2" xfId="2230"/>
    <cellStyle name="20% - 强调文字颜色 6 15 3" xfId="2231"/>
    <cellStyle name="20% - 强调文字颜色 6 20 3" xfId="2232"/>
    <cellStyle name="20% - 强调文字颜色 6 15 4" xfId="2233"/>
    <cellStyle name="20% - 强调文字颜色 6 20 4" xfId="2234"/>
    <cellStyle name="20% - 强调文字颜色 6 15 5" xfId="2235"/>
    <cellStyle name="20% - 强调文字颜色 6 20 5" xfId="2236"/>
    <cellStyle name="20% - 强调文字颜色 6 16" xfId="2237"/>
    <cellStyle name="20% - 强调文字颜色 6 21" xfId="2238"/>
    <cellStyle name="常规 14 7 2" xfId="2239"/>
    <cellStyle name="标题 1 10 5" xfId="2240"/>
    <cellStyle name="20% - 强调文字颜色 6 16 2" xfId="2241"/>
    <cellStyle name="20% - 强调文字颜色 6 21 2" xfId="2242"/>
    <cellStyle name="常规 14 7 2 2" xfId="2243"/>
    <cellStyle name="20% - 强调文字颜色 6 16 3" xfId="2244"/>
    <cellStyle name="20% - 强调文字颜色 6 21 3" xfId="2245"/>
    <cellStyle name="常规 14 7 2 3" xfId="2246"/>
    <cellStyle name="20% - 强调文字颜色 6 16 4" xfId="2247"/>
    <cellStyle name="20% - 强调文字颜色 6 21 4" xfId="2248"/>
    <cellStyle name="20% - 强调文字颜色 6 16 5" xfId="2249"/>
    <cellStyle name="20% - 强调文字颜色 6 21 5" xfId="2250"/>
    <cellStyle name="20% - 强调文字颜色 6 17" xfId="2251"/>
    <cellStyle name="20% - 强调文字颜色 6 22" xfId="2252"/>
    <cellStyle name="常规 14 7 3" xfId="2253"/>
    <cellStyle name="20% - 强调文字颜色 6 17 2" xfId="2254"/>
    <cellStyle name="20% - 强调文字颜色 6 22 2" xfId="2255"/>
    <cellStyle name="常规 14 7 3 2" xfId="2256"/>
    <cellStyle name="20% - 强调文字颜色 6 17 3" xfId="2257"/>
    <cellStyle name="20% - 强调文字颜色 6 22 3" xfId="2258"/>
    <cellStyle name="常规 14 7 3 3" xfId="2259"/>
    <cellStyle name="20% - 强调文字颜色 6 17 4" xfId="2260"/>
    <cellStyle name="20% - 强调文字颜色 6 22 4" xfId="2261"/>
    <cellStyle name="20% - 强调文字颜色 6 17 5" xfId="2262"/>
    <cellStyle name="20% - 强调文字颜色 6 22 5" xfId="2263"/>
    <cellStyle name="20% - 强调文字颜色 6 18" xfId="2264"/>
    <cellStyle name="20% - 强调文字颜色 6 23" xfId="2265"/>
    <cellStyle name="常规 14 7 4" xfId="2266"/>
    <cellStyle name="20% - 强调文字颜色 6 18 2" xfId="2267"/>
    <cellStyle name="20% - 强调文字颜色 6 23 2" xfId="2268"/>
    <cellStyle name="20% - 强调文字颜色 6 18 3" xfId="2269"/>
    <cellStyle name="20% - 强调文字颜色 6 23 3" xfId="2270"/>
    <cellStyle name="20% - 强调文字颜色 6 18 4" xfId="2271"/>
    <cellStyle name="20% - 强调文字颜色 6 23 4" xfId="2272"/>
    <cellStyle name="20% - 强调文字颜色 6 18 5" xfId="2273"/>
    <cellStyle name="20% - 强调文字颜色 6 23 5" xfId="2274"/>
    <cellStyle name="20% - 强调文字颜色 6 19" xfId="2275"/>
    <cellStyle name="20% - 强调文字颜色 6 24" xfId="2276"/>
    <cellStyle name="常规 14 7 5" xfId="2277"/>
    <cellStyle name="标题 3 9 2" xfId="2278"/>
    <cellStyle name="20% - 强调文字颜色 6 19 2" xfId="2279"/>
    <cellStyle name="20% - 强调文字颜色 6 24 2" xfId="2280"/>
    <cellStyle name="20% - 强调文字颜色 6 19 3" xfId="2281"/>
    <cellStyle name="20% - 强调文字颜色 6 24 3" xfId="2282"/>
    <cellStyle name="20% - 强调文字颜色 6 19 4" xfId="2283"/>
    <cellStyle name="20% - 强调文字颜色 6 24 4" xfId="2284"/>
    <cellStyle name="20% - 强调文字颜色 6 19 5" xfId="2285"/>
    <cellStyle name="20% - 强调文字颜色 6 24 5" xfId="2286"/>
    <cellStyle name="20% - 强调文字颜色 6 2" xfId="2287"/>
    <cellStyle name="20% - 强调文字颜色 6 2 2" xfId="2288"/>
    <cellStyle name="20% - 强调文字颜色 6 2 3" xfId="2289"/>
    <cellStyle name="20% - 强调文字颜色 6 2 4" xfId="2290"/>
    <cellStyle name="20% - 强调文字颜色 6 2 5" xfId="2291"/>
    <cellStyle name="标题 3 9 3" xfId="2292"/>
    <cellStyle name="20% - 强调文字颜色 6 25" xfId="2293"/>
    <cellStyle name="20% - 强调文字颜色 6 30" xfId="2294"/>
    <cellStyle name="20% - 强调文字颜色 6 25 2" xfId="2295"/>
    <cellStyle name="20% - 强调文字颜色 6 25 3" xfId="2296"/>
    <cellStyle name="20% - 强调文字颜色 6 25 4" xfId="2297"/>
    <cellStyle name="20% - 强调文字颜色 6 25 5" xfId="2298"/>
    <cellStyle name="好 13 2" xfId="2299"/>
    <cellStyle name="标题 3 9 4" xfId="2300"/>
    <cellStyle name="注释 12 2" xfId="2301"/>
    <cellStyle name="20% - 强调文字颜色 6 26" xfId="2302"/>
    <cellStyle name="20% - 强调文字颜色 6 31" xfId="2303"/>
    <cellStyle name="20% - 强调文字颜色 6 26 2" xfId="2304"/>
    <cellStyle name="20% - 强调文字颜色 6 26 3" xfId="2305"/>
    <cellStyle name="20% - 强调文字颜色 6 26 4" xfId="2306"/>
    <cellStyle name="20% - 强调文字颜色 6 26 5" xfId="2307"/>
    <cellStyle name="好 13 3" xfId="2308"/>
    <cellStyle name="标题 3 9 5" xfId="2309"/>
    <cellStyle name="注释 12 3" xfId="2310"/>
    <cellStyle name="20% - 强调文字颜色 6 27" xfId="2311"/>
    <cellStyle name="20% - 强调文字颜色 6 27 2" xfId="2312"/>
    <cellStyle name="20% - 强调文字颜色 6 27 3" xfId="2313"/>
    <cellStyle name="20% - 强调文字颜色 6 27 4" xfId="2314"/>
    <cellStyle name="20% - 强调文字颜色 6 27 5" xfId="2315"/>
    <cellStyle name="20% - 强调文字颜色 6 28" xfId="2316"/>
    <cellStyle name="输出 28" xfId="2317"/>
    <cellStyle name="20% - 强调文字颜色 6 28 2" xfId="2318"/>
    <cellStyle name="输出 29" xfId="2319"/>
    <cellStyle name="20% - 强调文字颜色 6 28 3" xfId="2320"/>
    <cellStyle name="20% - 强调文字颜色 6 28 4" xfId="2321"/>
    <cellStyle name="20% - 强调文字颜色 6 28 5" xfId="2322"/>
    <cellStyle name="20% - 强调文字颜色 6 29" xfId="2323"/>
    <cellStyle name="20% - 强调文字颜色 6 29 2" xfId="2324"/>
    <cellStyle name="20% - 强调文字颜色 6 29 3" xfId="2325"/>
    <cellStyle name="20% - 强调文字颜色 6 29 4" xfId="2326"/>
    <cellStyle name="20% - 强调文字颜色 6 29 5" xfId="2327"/>
    <cellStyle name="20% - 强调文字颜色 6 3" xfId="2328"/>
    <cellStyle name="常规 14 7" xfId="2329"/>
    <cellStyle name="20% - 强调文字颜色 6 3 2" xfId="2330"/>
    <cellStyle name="常规 14 8" xfId="2331"/>
    <cellStyle name="20% - 强调文字颜色 6 3 3" xfId="2332"/>
    <cellStyle name="常规 14 9" xfId="2333"/>
    <cellStyle name="20% - 强调文字颜色 6 3 4" xfId="2334"/>
    <cellStyle name="20% - 强调文字颜色 6 4" xfId="2335"/>
    <cellStyle name="常规 15 7" xfId="2336"/>
    <cellStyle name="20% - 强调文字颜色 6 4 2" xfId="2337"/>
    <cellStyle name="常规 15 8" xfId="2338"/>
    <cellStyle name="20% - 强调文字颜色 6 4 3" xfId="2339"/>
    <cellStyle name="常规 15 9" xfId="2340"/>
    <cellStyle name="20% - 强调文字颜色 6 4 4" xfId="2341"/>
    <cellStyle name="20% - 强调文字颜色 6 4 5" xfId="2342"/>
    <cellStyle name="20% - 强调文字颜色 6 5" xfId="2343"/>
    <cellStyle name="20% - 强调文字颜色 6 5 2" xfId="2344"/>
    <cellStyle name="20% - 强调文字颜色 6 5 3" xfId="2345"/>
    <cellStyle name="20% - 强调文字颜色 6 5 4" xfId="2346"/>
    <cellStyle name="20% - 强调文字颜色 6 5 5" xfId="2347"/>
    <cellStyle name="20% - 强调文字颜色 6 6" xfId="2348"/>
    <cellStyle name="20% - 强调文字颜色 6 6 2" xfId="2349"/>
    <cellStyle name="20% - 强调文字颜色 6 6 3" xfId="2350"/>
    <cellStyle name="20% - 强调文字颜色 6 6 4" xfId="2351"/>
    <cellStyle name="20% - 强调文字颜色 6 6 5" xfId="2352"/>
    <cellStyle name="20% - 强调文字颜色 6 7" xfId="2353"/>
    <cellStyle name="20% - 强调文字颜色 6 7 2" xfId="2354"/>
    <cellStyle name="20% - 强调文字颜色 6 7 3" xfId="2355"/>
    <cellStyle name="20% - 强调文字颜色 6 7 4" xfId="2356"/>
    <cellStyle name="20% - 强调文字颜色 6 7 5" xfId="2357"/>
    <cellStyle name="20% - 强调文字颜色 6 8" xfId="2358"/>
    <cellStyle name="20% - 强调文字颜色 6 8 2" xfId="2359"/>
    <cellStyle name="20% - 强调文字颜色 6 8 3" xfId="2360"/>
    <cellStyle name="20% - 强调文字颜色 6 8 4" xfId="2361"/>
    <cellStyle name="20% - 强调文字颜色 6 8 5" xfId="2362"/>
    <cellStyle name="20% - 强调文字颜色 6 9" xfId="2363"/>
    <cellStyle name="20% - 强调文字颜色 6 9 2" xfId="2364"/>
    <cellStyle name="20% - 强调文字颜色 6 9 3" xfId="2365"/>
    <cellStyle name="20% - 强调文字颜色 6 9 4" xfId="2366"/>
    <cellStyle name="20% - 强调文字颜色 6 9 5" xfId="2367"/>
    <cellStyle name="60% - 强调文字颜色 2 11" xfId="2368"/>
    <cellStyle name="40% - 强调文字颜色 1 10" xfId="2369"/>
    <cellStyle name="标题 14 3" xfId="2370"/>
    <cellStyle name="60% - 强调文字颜色 2 11 2" xfId="2371"/>
    <cellStyle name="40% - 强调文字颜色 1 10 2" xfId="2372"/>
    <cellStyle name="标题 14 4" xfId="2373"/>
    <cellStyle name="60% - 强调文字颜色 2 11 3" xfId="2374"/>
    <cellStyle name="40% - 强调文字颜色 1 10 3" xfId="2375"/>
    <cellStyle name="标题 14 5" xfId="2376"/>
    <cellStyle name="60% - 强调文字颜色 2 11 4" xfId="2377"/>
    <cellStyle name="40% - 强调文字颜色 1 10 4" xfId="2378"/>
    <cellStyle name="60% - 强调文字颜色 2 11 5" xfId="2379"/>
    <cellStyle name="40% - 强调文字颜色 1 10 5" xfId="2380"/>
    <cellStyle name="60% - 强调文字颜色 2 12" xfId="2381"/>
    <cellStyle name="40% - 强调文字颜色 1 11" xfId="2382"/>
    <cellStyle name="标题 15 3" xfId="2383"/>
    <cellStyle name="标题 20 3" xfId="2384"/>
    <cellStyle name="60% - 强调文字颜色 2 12 2" xfId="2385"/>
    <cellStyle name="40% - 强调文字颜色 1 11 2" xfId="2386"/>
    <cellStyle name="标题 15 4" xfId="2387"/>
    <cellStyle name="标题 20 4" xfId="2388"/>
    <cellStyle name="60% - 强调文字颜色 2 12 3" xfId="2389"/>
    <cellStyle name="40% - 强调文字颜色 1 11 3" xfId="2390"/>
    <cellStyle name="标题 15 5" xfId="2391"/>
    <cellStyle name="标题 20 5" xfId="2392"/>
    <cellStyle name="60% - 强调文字颜色 2 12 4" xfId="2393"/>
    <cellStyle name="40% - 强调文字颜色 1 11 4" xfId="2394"/>
    <cellStyle name="60% - 强调文字颜色 2 12 5" xfId="2395"/>
    <cellStyle name="40% - 强调文字颜色 1 11 5" xfId="2396"/>
    <cellStyle name="60% - 强调文字颜色 2 13" xfId="2397"/>
    <cellStyle name="40% - 强调文字颜色 1 12" xfId="2398"/>
    <cellStyle name="标题 16 3" xfId="2399"/>
    <cellStyle name="标题 21 3" xfId="2400"/>
    <cellStyle name="60% - 强调文字颜色 2 13 2" xfId="2401"/>
    <cellStyle name="40% - 强调文字颜色 1 12 2" xfId="2402"/>
    <cellStyle name="标题 16 4" xfId="2403"/>
    <cellStyle name="标题 21 4" xfId="2404"/>
    <cellStyle name="60% - 强调文字颜色 2 13 3" xfId="2405"/>
    <cellStyle name="40% - 强调文字颜色 1 12 3" xfId="2406"/>
    <cellStyle name="标题 16 5" xfId="2407"/>
    <cellStyle name="标题 21 5" xfId="2408"/>
    <cellStyle name="60% - 强调文字颜色 2 13 4" xfId="2409"/>
    <cellStyle name="40% - 强调文字颜色 1 12 4" xfId="2410"/>
    <cellStyle name="60% - 强调文字颜色 2 13 5" xfId="2411"/>
    <cellStyle name="40% - 强调文字颜色 1 12 5" xfId="2412"/>
    <cellStyle name="60% - 强调文字颜色 2 14" xfId="2413"/>
    <cellStyle name="40% - 强调文字颜色 1 13" xfId="2414"/>
    <cellStyle name="标题 17 3" xfId="2415"/>
    <cellStyle name="标题 22 3" xfId="2416"/>
    <cellStyle name="60% - 强调文字颜色 2 14 2" xfId="2417"/>
    <cellStyle name="40% - 强调文字颜色 6 2 3" xfId="2418"/>
    <cellStyle name="40% - 强调文字颜色 1 13 2" xfId="2419"/>
    <cellStyle name="标题 17 4" xfId="2420"/>
    <cellStyle name="标题 22 4" xfId="2421"/>
    <cellStyle name="60% - 强调文字颜色 2 14 3" xfId="2422"/>
    <cellStyle name="40% - 强调文字颜色 6 2 4" xfId="2423"/>
    <cellStyle name="40% - 强调文字颜色 1 13 3" xfId="2424"/>
    <cellStyle name="标题 17 5" xfId="2425"/>
    <cellStyle name="标题 22 5" xfId="2426"/>
    <cellStyle name="60% - 强调文字颜色 2 14 4" xfId="2427"/>
    <cellStyle name="40% - 强调文字颜色 6 2 5" xfId="2428"/>
    <cellStyle name="40% - 强调文字颜色 1 13 4" xfId="2429"/>
    <cellStyle name="60% - 强调文字颜色 2 14 5" xfId="2430"/>
    <cellStyle name="40% - 强调文字颜色 1 13 5" xfId="2431"/>
    <cellStyle name="60% - 强调文字颜色 2 15" xfId="2432"/>
    <cellStyle name="60% - 强调文字颜色 2 20" xfId="2433"/>
    <cellStyle name="40% - 强调文字颜色 1 14" xfId="2434"/>
    <cellStyle name="标题 18 3" xfId="2435"/>
    <cellStyle name="标题 23 3" xfId="2436"/>
    <cellStyle name="60% - 强调文字颜色 2 15 2" xfId="2437"/>
    <cellStyle name="60% - 强调文字颜色 2 20 2" xfId="2438"/>
    <cellStyle name="40% - 强调文字颜色 6 3 3" xfId="2439"/>
    <cellStyle name="40% - 强调文字颜色 1 14 2" xfId="2440"/>
    <cellStyle name="标题 18 4" xfId="2441"/>
    <cellStyle name="标题 23 4" xfId="2442"/>
    <cellStyle name="60% - 强调文字颜色 2 15 3" xfId="2443"/>
    <cellStyle name="60% - 强调文字颜色 2 20 3" xfId="2444"/>
    <cellStyle name="40% - 强调文字颜色 6 3 4" xfId="2445"/>
    <cellStyle name="40% - 强调文字颜色 1 14 3" xfId="2446"/>
    <cellStyle name="标题 18 5" xfId="2447"/>
    <cellStyle name="标题 23 5" xfId="2448"/>
    <cellStyle name="60% - 强调文字颜色 2 15 4" xfId="2449"/>
    <cellStyle name="60% - 强调文字颜色 2 20 4" xfId="2450"/>
    <cellStyle name="40% - 强调文字颜色 6 3 5" xfId="2451"/>
    <cellStyle name="40% - 强调文字颜色 1 14 4" xfId="2452"/>
    <cellStyle name="60% - 强调文字颜色 2 15 5" xfId="2453"/>
    <cellStyle name="60% - 强调文字颜色 2 20 5" xfId="2454"/>
    <cellStyle name="40% - 强调文字颜色 1 14 5" xfId="2455"/>
    <cellStyle name="60% - 强调文字颜色 2 16" xfId="2456"/>
    <cellStyle name="60% - 强调文字颜色 2 21" xfId="2457"/>
    <cellStyle name="40% - 强调文字颜色 1 15" xfId="2458"/>
    <cellStyle name="40% - 强调文字颜色 1 20" xfId="2459"/>
    <cellStyle name="标题 19 3" xfId="2460"/>
    <cellStyle name="标题 24 3" xfId="2461"/>
    <cellStyle name="60% - 强调文字颜色 2 16 2" xfId="2462"/>
    <cellStyle name="60% - 强调文字颜色 2 21 2" xfId="2463"/>
    <cellStyle name="40% - 强调文字颜色 6 4 3" xfId="2464"/>
    <cellStyle name="40% - 强调文字颜色 1 15 2" xfId="2465"/>
    <cellStyle name="40% - 强调文字颜色 1 20 2" xfId="2466"/>
    <cellStyle name="标题 19 4" xfId="2467"/>
    <cellStyle name="标题 24 4" xfId="2468"/>
    <cellStyle name="60% - 强调文字颜色 2 16 3" xfId="2469"/>
    <cellStyle name="60% - 强调文字颜色 2 21 3" xfId="2470"/>
    <cellStyle name="40% - 强调文字颜色 6 4 4" xfId="2471"/>
    <cellStyle name="40% - 强调文字颜色 1 15 3" xfId="2472"/>
    <cellStyle name="40% - 强调文字颜色 1 20 3" xfId="2473"/>
    <cellStyle name="标题 19 5" xfId="2474"/>
    <cellStyle name="标题 24 5" xfId="2475"/>
    <cellStyle name="60% - 强调文字颜色 2 16 4" xfId="2476"/>
    <cellStyle name="60% - 强调文字颜色 2 21 4" xfId="2477"/>
    <cellStyle name="40% - 强调文字颜色 6 4 5" xfId="2478"/>
    <cellStyle name="40% - 强调文字颜色 1 15 4" xfId="2479"/>
    <cellStyle name="40% - 强调文字颜色 1 20 4" xfId="2480"/>
    <cellStyle name="60% - 强调文字颜色 2 16 5" xfId="2481"/>
    <cellStyle name="60% - 强调文字颜色 2 21 5" xfId="2482"/>
    <cellStyle name="40% - 强调文字颜色 1 15 5" xfId="2483"/>
    <cellStyle name="40% - 强调文字颜色 1 20 5" xfId="2484"/>
    <cellStyle name="40% - 强调文字颜色 6 5 3" xfId="2485"/>
    <cellStyle name="常规 12 10 2 3" xfId="2486"/>
    <cellStyle name="标题 25 3" xfId="2487"/>
    <cellStyle name="标题 30 3" xfId="2488"/>
    <cellStyle name="60% - 强调文字颜色 2 17 2" xfId="2489"/>
    <cellStyle name="60% - 强调文字颜色 2 22 2" xfId="2490"/>
    <cellStyle name="40% - 强调文字颜色 1 16 2" xfId="2491"/>
    <cellStyle name="40% - 强调文字颜色 1 21 2" xfId="2492"/>
    <cellStyle name="标题 25 4" xfId="2493"/>
    <cellStyle name="标题 30 4" xfId="2494"/>
    <cellStyle name="60% - 强调文字颜色 2 17 3" xfId="2495"/>
    <cellStyle name="60% - 强调文字颜色 2 22 3" xfId="2496"/>
    <cellStyle name="40% - 强调文字颜色 6 5 4" xfId="2497"/>
    <cellStyle name="40% - 强调文字颜色 1 16 3" xfId="2498"/>
    <cellStyle name="40% - 强调文字颜色 1 21 3" xfId="2499"/>
    <cellStyle name="标题 25 5" xfId="2500"/>
    <cellStyle name="标题 30 5" xfId="2501"/>
    <cellStyle name="60% - 强调文字颜色 2 17 4" xfId="2502"/>
    <cellStyle name="60% - 强调文字颜色 2 22 4" xfId="2503"/>
    <cellStyle name="40% - 强调文字颜色 6 5 5" xfId="2504"/>
    <cellStyle name="40% - 强调文字颜色 1 16 4" xfId="2505"/>
    <cellStyle name="40% - 强调文字颜色 1 21 4" xfId="2506"/>
    <cellStyle name="60% - 强调文字颜色 2 17 5" xfId="2507"/>
    <cellStyle name="60% - 强调文字颜色 2 22 5" xfId="2508"/>
    <cellStyle name="40% - 强调文字颜色 1 16 5" xfId="2509"/>
    <cellStyle name="40% - 强调文字颜色 1 21 5" xfId="2510"/>
    <cellStyle name="40% - 强调文字颜色 6 6 3" xfId="2511"/>
    <cellStyle name="常规 12 10 3 3" xfId="2512"/>
    <cellStyle name="标题 26 3" xfId="2513"/>
    <cellStyle name="标题 31 3" xfId="2514"/>
    <cellStyle name="60% - 强调文字颜色 2 18 2" xfId="2515"/>
    <cellStyle name="60% - 强调文字颜色 2 23 2" xfId="2516"/>
    <cellStyle name="40% - 强调文字颜色 1 17 2" xfId="2517"/>
    <cellStyle name="40% - 强调文字颜色 1 22 2" xfId="2518"/>
    <cellStyle name="标题 26 4" xfId="2519"/>
    <cellStyle name="标题 31 4" xfId="2520"/>
    <cellStyle name="60% - 强调文字颜色 2 18 3" xfId="2521"/>
    <cellStyle name="60% - 强调文字颜色 2 23 3" xfId="2522"/>
    <cellStyle name="40% - 强调文字颜色 6 6 4" xfId="2523"/>
    <cellStyle name="40% - 强调文字颜色 1 17 3" xfId="2524"/>
    <cellStyle name="40% - 强调文字颜色 1 22 3" xfId="2525"/>
    <cellStyle name="标题 26 5" xfId="2526"/>
    <cellStyle name="标题 31 5" xfId="2527"/>
    <cellStyle name="60% - 强调文字颜色 2 18 4" xfId="2528"/>
    <cellStyle name="60% - 强调文字颜色 2 23 4" xfId="2529"/>
    <cellStyle name="40% - 强调文字颜色 6 6 5" xfId="2530"/>
    <cellStyle name="40% - 强调文字颜色 1 17 4" xfId="2531"/>
    <cellStyle name="40% - 强调文字颜色 1 22 4" xfId="2532"/>
    <cellStyle name="60% - 强调文字颜色 2 18 5" xfId="2533"/>
    <cellStyle name="60% - 强调文字颜色 2 23 5" xfId="2534"/>
    <cellStyle name="40% - 强调文字颜色 1 17 5" xfId="2535"/>
    <cellStyle name="40% - 强调文字颜色 1 22 5" xfId="2536"/>
    <cellStyle name="标题 27 3" xfId="2537"/>
    <cellStyle name="标题 32 3" xfId="2538"/>
    <cellStyle name="60% - 强调文字颜色 2 19 2" xfId="2539"/>
    <cellStyle name="60% - 强调文字颜色 2 24 2" xfId="2540"/>
    <cellStyle name="40% - 强调文字颜色 6 7 3" xfId="2541"/>
    <cellStyle name="40% - 强调文字颜色 1 18 2" xfId="2542"/>
    <cellStyle name="40% - 强调文字颜色 1 23 2" xfId="2543"/>
    <cellStyle name="标题 27 4" xfId="2544"/>
    <cellStyle name="标题 32 4" xfId="2545"/>
    <cellStyle name="60% - 强调文字颜色 2 19 3" xfId="2546"/>
    <cellStyle name="60% - 强调文字颜色 2 24 3" xfId="2547"/>
    <cellStyle name="40% - 强调文字颜色 6 7 4" xfId="2548"/>
    <cellStyle name="40% - 强调文字颜色 1 18 3" xfId="2549"/>
    <cellStyle name="40% - 强调文字颜色 1 23 3" xfId="2550"/>
    <cellStyle name="标题 27 5" xfId="2551"/>
    <cellStyle name="标题 32 5" xfId="2552"/>
    <cellStyle name="60% - 强调文字颜色 2 19 4" xfId="2553"/>
    <cellStyle name="60% - 强调文字颜色 2 24 4" xfId="2554"/>
    <cellStyle name="40% - 强调文字颜色 6 7 5" xfId="2555"/>
    <cellStyle name="40% - 强调文字颜色 1 18 4" xfId="2556"/>
    <cellStyle name="40% - 强调文字颜色 1 23 4" xfId="2557"/>
    <cellStyle name="60% - 强调文字颜色 2 19 5" xfId="2558"/>
    <cellStyle name="60% - 强调文字颜色 2 24 5" xfId="2559"/>
    <cellStyle name="40% - 强调文字颜色 1 18 5" xfId="2560"/>
    <cellStyle name="40% - 强调文字颜色 1 23 5" xfId="2561"/>
    <cellStyle name="标题 28 3" xfId="2562"/>
    <cellStyle name="标题 33 3" xfId="2563"/>
    <cellStyle name="60% - 强调文字颜色 2 25 2" xfId="2564"/>
    <cellStyle name="60% - 强调文字颜色 2 30 2" xfId="2565"/>
    <cellStyle name="40% - 强调文字颜色 6 8 3" xfId="2566"/>
    <cellStyle name="40% - 强调文字颜色 1 19 2" xfId="2567"/>
    <cellStyle name="40% - 强调文字颜色 1 24 2" xfId="2568"/>
    <cellStyle name="标题 28 4" xfId="2569"/>
    <cellStyle name="标题 33 4" xfId="2570"/>
    <cellStyle name="60% - 强调文字颜色 2 25 3" xfId="2571"/>
    <cellStyle name="60% - 强调文字颜色 2 30 3" xfId="2572"/>
    <cellStyle name="40% - 强调文字颜色 6 8 4" xfId="2573"/>
    <cellStyle name="40% - 强调文字颜色 1 19 3" xfId="2574"/>
    <cellStyle name="40% - 强调文字颜色 1 24 3" xfId="2575"/>
    <cellStyle name="标题 28 5" xfId="2576"/>
    <cellStyle name="标题 33 5" xfId="2577"/>
    <cellStyle name="60% - 强调文字颜色 2 25 4" xfId="2578"/>
    <cellStyle name="60% - 强调文字颜色 2 30 4" xfId="2579"/>
    <cellStyle name="40% - 强调文字颜色 6 8 5" xfId="2580"/>
    <cellStyle name="40% - 强调文字颜色 1 19 4" xfId="2581"/>
    <cellStyle name="40% - 强调文字颜色 1 24 4" xfId="2582"/>
    <cellStyle name="60% - 强调文字颜色 2 25 5" xfId="2583"/>
    <cellStyle name="60% - 强调文字颜色 2 30 5" xfId="2584"/>
    <cellStyle name="40% - 强调文字颜色 1 19 5" xfId="2585"/>
    <cellStyle name="40% - 强调文字颜色 1 24 5" xfId="2586"/>
    <cellStyle name="40% - 强调文字颜色 1 2" xfId="2587"/>
    <cellStyle name="40% - 强调文字颜色 1 2 2" xfId="2588"/>
    <cellStyle name="60% - 强调文字颜色 1 14 2" xfId="2589"/>
    <cellStyle name="40% - 强调文字颜色 1 2 3" xfId="2590"/>
    <cellStyle name="60% - 强调文字颜色 1 14 3" xfId="2591"/>
    <cellStyle name="40% - 强调文字颜色 1 2 4" xfId="2592"/>
    <cellStyle name="60% - 强调文字颜色 1 14 4" xfId="2593"/>
    <cellStyle name="40% - 强调文字颜色 1 2 5" xfId="2594"/>
    <cellStyle name="标题 2 4 2" xfId="2595"/>
    <cellStyle name="标题 2 19 4" xfId="2596"/>
    <cellStyle name="标题 2 24 4" xfId="2597"/>
    <cellStyle name="60% - 强调文字颜色 2 26" xfId="2598"/>
    <cellStyle name="60% - 强调文字颜色 2 31" xfId="2599"/>
    <cellStyle name="40% - 强调文字颜色 1 25" xfId="2600"/>
    <cellStyle name="40% - 强调文字颜色 1 30" xfId="2601"/>
    <cellStyle name="标题 29 3" xfId="2602"/>
    <cellStyle name="标题 34 3" xfId="2603"/>
    <cellStyle name="60% - 强调文字颜色 2 26 2" xfId="2604"/>
    <cellStyle name="60% - 强调文字颜色 2 31 2" xfId="2605"/>
    <cellStyle name="40% - 强调文字颜色 6 9 3" xfId="2606"/>
    <cellStyle name="40% - 强调文字颜色 1 25 2" xfId="2607"/>
    <cellStyle name="40% - 强调文字颜色 1 30 2" xfId="2608"/>
    <cellStyle name="标题 29 4" xfId="2609"/>
    <cellStyle name="标题 34 4" xfId="2610"/>
    <cellStyle name="60% - 强调文字颜色 2 26 3" xfId="2611"/>
    <cellStyle name="60% - 强调文字颜色 2 31 3" xfId="2612"/>
    <cellStyle name="40% - 强调文字颜色 6 9 4" xfId="2613"/>
    <cellStyle name="40% - 强调文字颜色 1 25 3" xfId="2614"/>
    <cellStyle name="40% - 强调文字颜色 1 30 3" xfId="2615"/>
    <cellStyle name="标题 29 5" xfId="2616"/>
    <cellStyle name="标题 34 5" xfId="2617"/>
    <cellStyle name="60% - 强调文字颜色 2 26 4" xfId="2618"/>
    <cellStyle name="60% - 强调文字颜色 2 31 4" xfId="2619"/>
    <cellStyle name="40% - 强调文字颜色 6 9 5" xfId="2620"/>
    <cellStyle name="40% - 强调文字颜色 1 25 4" xfId="2621"/>
    <cellStyle name="40% - 强调文字颜色 1 30 4" xfId="2622"/>
    <cellStyle name="60% - 强调文字颜色 2 26 5" xfId="2623"/>
    <cellStyle name="60% - 强调文字颜色 2 31 5" xfId="2624"/>
    <cellStyle name="40% - 强调文字颜色 1 25 5" xfId="2625"/>
    <cellStyle name="40% - 强调文字颜色 1 30 5" xfId="2626"/>
    <cellStyle name="标题 2 4 3" xfId="2627"/>
    <cellStyle name="标题 2 19 5" xfId="2628"/>
    <cellStyle name="标题 2 24 5" xfId="2629"/>
    <cellStyle name="60% - 强调文字颜色 2 27" xfId="2630"/>
    <cellStyle name="60% - 强调文字颜色 2 32" xfId="2631"/>
    <cellStyle name="40% - 强调文字颜色 1 26" xfId="2632"/>
    <cellStyle name="40% - 强调文字颜色 1 31" xfId="2633"/>
    <cellStyle name="标题 35 3" xfId="2634"/>
    <cellStyle name="60% - 强调文字颜色 2 27 2" xfId="2635"/>
    <cellStyle name="60% - 强调文字颜色 2 32 2" xfId="2636"/>
    <cellStyle name="40% - 强调文字颜色 1 26 2" xfId="2637"/>
    <cellStyle name="40% - 强调文字颜色 1 31 2" xfId="2638"/>
    <cellStyle name="标题 35 4" xfId="2639"/>
    <cellStyle name="60% - 强调文字颜色 2 27 3" xfId="2640"/>
    <cellStyle name="60% - 强调文字颜色 2 32 3" xfId="2641"/>
    <cellStyle name="40% - 强调文字颜色 1 26 3" xfId="2642"/>
    <cellStyle name="40% - 强调文字颜色 1 31 3" xfId="2643"/>
    <cellStyle name="标题 35 5" xfId="2644"/>
    <cellStyle name="60% - 强调文字颜色 2 27 4" xfId="2645"/>
    <cellStyle name="60% - 强调文字颜色 2 32 4" xfId="2646"/>
    <cellStyle name="40% - 强调文字颜色 1 26 4" xfId="2647"/>
    <cellStyle name="40% - 强调文字颜色 1 31 4" xfId="2648"/>
    <cellStyle name="60% - 强调文字颜色 2 27 5" xfId="2649"/>
    <cellStyle name="60% - 强调文字颜色 2 32 5" xfId="2650"/>
    <cellStyle name="40% - 强调文字颜色 1 26 5" xfId="2651"/>
    <cellStyle name="40% - 强调文字颜色 1 31 5" xfId="2652"/>
    <cellStyle name="标题 2 4 4" xfId="2653"/>
    <cellStyle name="60% - 强调文字颜色 2 28" xfId="2654"/>
    <cellStyle name="40% - 强调文字颜色 1 27" xfId="2655"/>
    <cellStyle name="40% - 强调文字颜色 1 32" xfId="2656"/>
    <cellStyle name="60% - 强调文字颜色 2 28 2" xfId="2657"/>
    <cellStyle name="40% - 强调文字颜色 1 27 2" xfId="2658"/>
    <cellStyle name="40% - 强调文字颜色 1 32 2" xfId="2659"/>
    <cellStyle name="60% - 强调文字颜色 2 28 3" xfId="2660"/>
    <cellStyle name="40% - 强调文字颜色 1 27 3" xfId="2661"/>
    <cellStyle name="40% - 强调文字颜色 1 32 3" xfId="2662"/>
    <cellStyle name="60% - 强调文字颜色 2 28 4" xfId="2663"/>
    <cellStyle name="40% - 强调文字颜色 1 27 4" xfId="2664"/>
    <cellStyle name="40% - 强调文字颜色 1 32 4" xfId="2665"/>
    <cellStyle name="60% - 强调文字颜色 2 28 5" xfId="2666"/>
    <cellStyle name="40% - 强调文字颜色 1 27 5" xfId="2667"/>
    <cellStyle name="40% - 强调文字颜色 1 32 5" xfId="2668"/>
    <cellStyle name="标题 2 4 5" xfId="2669"/>
    <cellStyle name="60% - 强调文字颜色 2 29" xfId="2670"/>
    <cellStyle name="40% - 强调文字颜色 1 28" xfId="2671"/>
    <cellStyle name="60% - 强调文字颜色 2 29 2" xfId="2672"/>
    <cellStyle name="40% - 强调文字颜色 1 28 2" xfId="2673"/>
    <cellStyle name="60% - 强调文字颜色 2 29 3" xfId="2674"/>
    <cellStyle name="40% - 强调文字颜色 1 28 3" xfId="2675"/>
    <cellStyle name="60% - 强调文字颜色 2 29 4" xfId="2676"/>
    <cellStyle name="40% - 强调文字颜色 1 28 4" xfId="2677"/>
    <cellStyle name="60% - 强调文字颜色 2 29 5" xfId="2678"/>
    <cellStyle name="40% - 强调文字颜色 1 28 5" xfId="2679"/>
    <cellStyle name="40% - 强调文字颜色 1 29" xfId="2680"/>
    <cellStyle name="常规 14 5 3 2" xfId="2681"/>
    <cellStyle name="常规 14 10 3" xfId="2682"/>
    <cellStyle name="40% - 强调文字颜色 1 29 2" xfId="2683"/>
    <cellStyle name="常规 14 10 4" xfId="2684"/>
    <cellStyle name="40% - 强调文字颜色 1 29 3" xfId="2685"/>
    <cellStyle name="常规 14 10 5" xfId="2686"/>
    <cellStyle name="40% - 强调文字颜色 1 29 4" xfId="2687"/>
    <cellStyle name="40% - 强调文字颜色 1 29 5" xfId="2688"/>
    <cellStyle name="好 22 2" xfId="2689"/>
    <cellStyle name="好 17 2" xfId="2690"/>
    <cellStyle name="40% - 强调文字颜色 1 3" xfId="2691"/>
    <cellStyle name="40% - 强调文字颜色 1 3 2" xfId="2692"/>
    <cellStyle name="常规 9 2 3" xfId="2693"/>
    <cellStyle name="60% - 强调文字颜色 1 15 2" xfId="2694"/>
    <cellStyle name="60% - 强调文字颜色 1 20 2" xfId="2695"/>
    <cellStyle name="40% - 强调文字颜色 1 3 3" xfId="2696"/>
    <cellStyle name="60% - 强调文字颜色 1 15 3" xfId="2697"/>
    <cellStyle name="60% - 强调文字颜色 1 20 3" xfId="2698"/>
    <cellStyle name="40% - 强调文字颜色 1 3 4" xfId="2699"/>
    <cellStyle name="60% - 强调文字颜色 1 15 4" xfId="2700"/>
    <cellStyle name="60% - 强调文字颜色 1 20 4" xfId="2701"/>
    <cellStyle name="40% - 强调文字颜色 1 3 5" xfId="2702"/>
    <cellStyle name="好 22 3" xfId="2703"/>
    <cellStyle name="好 17 3" xfId="2704"/>
    <cellStyle name="40% - 强调文字颜色 1 4" xfId="2705"/>
    <cellStyle name="40% - 强调文字颜色 1 4 2" xfId="2706"/>
    <cellStyle name="常规 9 3 3" xfId="2707"/>
    <cellStyle name="60% - 强调文字颜色 1 16 2" xfId="2708"/>
    <cellStyle name="60% - 强调文字颜色 1 21 2" xfId="2709"/>
    <cellStyle name="40% - 强调文字颜色 1 4 3" xfId="2710"/>
    <cellStyle name="60% - 强调文字颜色 1 16 3" xfId="2711"/>
    <cellStyle name="60% - 强调文字颜色 1 21 3" xfId="2712"/>
    <cellStyle name="40% - 强调文字颜色 1 4 4" xfId="2713"/>
    <cellStyle name="60% - 强调文字颜色 1 16 4" xfId="2714"/>
    <cellStyle name="60% - 强调文字颜色 1 21 4" xfId="2715"/>
    <cellStyle name="40% - 强调文字颜色 1 4 5" xfId="2716"/>
    <cellStyle name="好 22 4" xfId="2717"/>
    <cellStyle name="好 17 4" xfId="2718"/>
    <cellStyle name="40% - 强调文字颜色 1 5" xfId="2719"/>
    <cellStyle name="40% - 强调文字颜色 1 5 2" xfId="2720"/>
    <cellStyle name="常规 9 4 3" xfId="2721"/>
    <cellStyle name="60% - 强调文字颜色 1 17 2" xfId="2722"/>
    <cellStyle name="60% - 强调文字颜色 1 22 2" xfId="2723"/>
    <cellStyle name="40% - 强调文字颜色 1 5 3" xfId="2724"/>
    <cellStyle name="60% - 强调文字颜色 1 17 3" xfId="2725"/>
    <cellStyle name="60% - 强调文字颜色 1 22 3" xfId="2726"/>
    <cellStyle name="40% - 强调文字颜色 1 5 4" xfId="2727"/>
    <cellStyle name="60% - 强调文字颜色 1 17 4" xfId="2728"/>
    <cellStyle name="60% - 强调文字颜色 1 22 4" xfId="2729"/>
    <cellStyle name="40% - 强调文字颜色 1 5 5" xfId="2730"/>
    <cellStyle name="好 22 5" xfId="2731"/>
    <cellStyle name="好 17 5" xfId="2732"/>
    <cellStyle name="40% - 强调文字颜色 1 6" xfId="2733"/>
    <cellStyle name="40% - 强调文字颜色 1 6 2" xfId="2734"/>
    <cellStyle name="60% - 强调文字颜色 1 18 2" xfId="2735"/>
    <cellStyle name="60% - 强调文字颜色 1 23 2" xfId="2736"/>
    <cellStyle name="40% - 强调文字颜色 1 6 3" xfId="2737"/>
    <cellStyle name="60% - 强调文字颜色 1 18 3" xfId="2738"/>
    <cellStyle name="60% - 强调文字颜色 1 23 3" xfId="2739"/>
    <cellStyle name="40% - 强调文字颜色 1 6 4" xfId="2740"/>
    <cellStyle name="60% - 强调文字颜色 1 18 4" xfId="2741"/>
    <cellStyle name="60% - 强调文字颜色 1 23 4" xfId="2742"/>
    <cellStyle name="40% - 强调文字颜色 1 6 5" xfId="2743"/>
    <cellStyle name="40% - 强调文字颜色 1 7" xfId="2744"/>
    <cellStyle name="40% - 强调文字颜色 1 7 2" xfId="2745"/>
    <cellStyle name="60% - 强调文字颜色 1 19 2" xfId="2746"/>
    <cellStyle name="60% - 强调文字颜色 1 24 2" xfId="2747"/>
    <cellStyle name="40% - 强调文字颜色 1 7 3" xfId="2748"/>
    <cellStyle name="60% - 强调文字颜色 1 19 3" xfId="2749"/>
    <cellStyle name="60% - 强调文字颜色 1 24 3" xfId="2750"/>
    <cellStyle name="40% - 强调文字颜色 1 7 4" xfId="2751"/>
    <cellStyle name="60% - 强调文字颜色 1 19 4" xfId="2752"/>
    <cellStyle name="60% - 强调文字颜色 1 24 4" xfId="2753"/>
    <cellStyle name="40% - 强调文字颜色 1 7 5" xfId="2754"/>
    <cellStyle name="40% - 强调文字颜色 1 8" xfId="2755"/>
    <cellStyle name="40% - 强调文字颜色 1 8 2" xfId="2756"/>
    <cellStyle name="60% - 强调文字颜色 1 25 2" xfId="2757"/>
    <cellStyle name="60% - 强调文字颜色 1 30 2" xfId="2758"/>
    <cellStyle name="40% - 强调文字颜色 1 8 3" xfId="2759"/>
    <cellStyle name="60% - 强调文字颜色 1 25 3" xfId="2760"/>
    <cellStyle name="60% - 强调文字颜色 1 30 3" xfId="2761"/>
    <cellStyle name="40% - 强调文字颜色 1 8 4" xfId="2762"/>
    <cellStyle name="60% - 强调文字颜色 1 25 4" xfId="2763"/>
    <cellStyle name="60% - 强调文字颜色 1 30 4" xfId="2764"/>
    <cellStyle name="40% - 强调文字颜色 1 8 5" xfId="2765"/>
    <cellStyle name="40% - 强调文字颜色 1 9" xfId="2766"/>
    <cellStyle name="40% - 强调文字颜色 1 9 2" xfId="2767"/>
    <cellStyle name="60% - 强调文字颜色 1 26 2" xfId="2768"/>
    <cellStyle name="60% - 强调文字颜色 1 31 2" xfId="2769"/>
    <cellStyle name="40% - 强调文字颜色 1 9 3" xfId="2770"/>
    <cellStyle name="60% - 强调文字颜色 1 26 3" xfId="2771"/>
    <cellStyle name="60% - 强调文字颜色 1 31 3" xfId="2772"/>
    <cellStyle name="40% - 强调文字颜色 1 9 4" xfId="2773"/>
    <cellStyle name="60% - 强调文字颜色 1 26 4" xfId="2774"/>
    <cellStyle name="60% - 强调文字颜色 1 31 4" xfId="2775"/>
    <cellStyle name="40% - 强调文字颜色 1 9 5" xfId="2776"/>
    <cellStyle name="60% - 强调文字颜色 3 11" xfId="2777"/>
    <cellStyle name="40% - 强调文字颜色 2 10" xfId="2778"/>
    <cellStyle name="60% - 强调文字颜色 3 11 2" xfId="2779"/>
    <cellStyle name="40% - 强调文字颜色 2 10 2" xfId="2780"/>
    <cellStyle name="60% - 强调文字颜色 3 11 3" xfId="2781"/>
    <cellStyle name="40% - 强调文字颜色 2 10 3" xfId="2782"/>
    <cellStyle name="60% - 强调文字颜色 3 11 4" xfId="2783"/>
    <cellStyle name="40% - 强调文字颜色 2 10 4" xfId="2784"/>
    <cellStyle name="60% - 强调文字颜色 3 11 5" xfId="2785"/>
    <cellStyle name="40% - 强调文字颜色 2 10 5" xfId="2786"/>
    <cellStyle name="40% - 强调文字颜色 2 2" xfId="2787"/>
    <cellStyle name="40% - 强调文字颜色 2 2 2" xfId="2788"/>
    <cellStyle name="40% - 强调文字颜色 2 2 3" xfId="2789"/>
    <cellStyle name="40% - 强调文字颜色 2 2 4" xfId="2790"/>
    <cellStyle name="40% - 强调文字颜色 2 2 5" xfId="2791"/>
    <cellStyle name="好 23 2" xfId="2792"/>
    <cellStyle name="好 18 2" xfId="2793"/>
    <cellStyle name="40% - 强调文字颜色 2 3" xfId="2794"/>
    <cellStyle name="40% - 强调文字颜色 2 3 2" xfId="2795"/>
    <cellStyle name="40% - 强调文字颜色 2 3 3" xfId="2796"/>
    <cellStyle name="40% - 强调文字颜色 2 3 4" xfId="2797"/>
    <cellStyle name="40% - 强调文字颜色 2 3 5" xfId="2798"/>
    <cellStyle name="好 23 3" xfId="2799"/>
    <cellStyle name="好 18 3" xfId="2800"/>
    <cellStyle name="40% - 强调文字颜色 2 4" xfId="2801"/>
    <cellStyle name="40% - 强调文字颜色 2 4 2" xfId="2802"/>
    <cellStyle name="40% - 强调文字颜色 2 4 3" xfId="2803"/>
    <cellStyle name="40% - 强调文字颜色 2 4 4" xfId="2804"/>
    <cellStyle name="40% - 强调文字颜色 2 4 5" xfId="2805"/>
    <cellStyle name="好 23 4" xfId="2806"/>
    <cellStyle name="好 18 4" xfId="2807"/>
    <cellStyle name="40% - 强调文字颜色 2 5" xfId="2808"/>
    <cellStyle name="40% - 强调文字颜色 2 5 2" xfId="2809"/>
    <cellStyle name="40% - 强调文字颜色 2 5 3" xfId="2810"/>
    <cellStyle name="40% - 强调文字颜色 2 5 4" xfId="2811"/>
    <cellStyle name="40% - 强调文字颜色 2 5 5" xfId="2812"/>
    <cellStyle name="好 23 5" xfId="2813"/>
    <cellStyle name="好 18 5" xfId="2814"/>
    <cellStyle name="40% - 强调文字颜色 2 6" xfId="2815"/>
    <cellStyle name="40% - 强调文字颜色 2 6 2" xfId="2816"/>
    <cellStyle name="强调文字颜色 6 10 2" xfId="2817"/>
    <cellStyle name="40% - 强调文字颜色 2 6 3" xfId="2818"/>
    <cellStyle name="强调文字颜色 6 10 3" xfId="2819"/>
    <cellStyle name="40% - 强调文字颜色 2 6 4" xfId="2820"/>
    <cellStyle name="强调文字颜色 6 10 4" xfId="2821"/>
    <cellStyle name="40% - 强调文字颜色 2 6 5" xfId="2822"/>
    <cellStyle name="40% - 强调文字颜色 2 7" xfId="2823"/>
    <cellStyle name="40% - 强调文字颜色 2 7 2" xfId="2824"/>
    <cellStyle name="强调文字颜色 6 11 2" xfId="2825"/>
    <cellStyle name="40% - 强调文字颜色 2 7 3" xfId="2826"/>
    <cellStyle name="强调文字颜色 6 11 3" xfId="2827"/>
    <cellStyle name="40% - 强调文字颜色 2 7 4" xfId="2828"/>
    <cellStyle name="强调文字颜色 6 11 4" xfId="2829"/>
    <cellStyle name="40% - 强调文字颜色 2 7 5" xfId="2830"/>
    <cellStyle name="40% - 强调文字颜色 2 8" xfId="2831"/>
    <cellStyle name="标题 1 3" xfId="2832"/>
    <cellStyle name="40% - 强调文字颜色 2 8 2" xfId="2833"/>
    <cellStyle name="标题 1 4" xfId="2834"/>
    <cellStyle name="强调文字颜色 6 12 2" xfId="2835"/>
    <cellStyle name="40% - 强调文字颜色 2 8 3" xfId="2836"/>
    <cellStyle name="标题 1 5" xfId="2837"/>
    <cellStyle name="强调文字颜色 6 12 3" xfId="2838"/>
    <cellStyle name="40% - 强调文字颜色 2 8 4" xfId="2839"/>
    <cellStyle name="标题 1 6" xfId="2840"/>
    <cellStyle name="强调文字颜色 6 12 4" xfId="2841"/>
    <cellStyle name="40% - 强调文字颜色 2 8 5" xfId="2842"/>
    <cellStyle name="40% - 强调文字颜色 2 9" xfId="2843"/>
    <cellStyle name="标题 2 3" xfId="2844"/>
    <cellStyle name="40% - 强调文字颜色 2 9 2" xfId="2845"/>
    <cellStyle name="标题 2 4" xfId="2846"/>
    <cellStyle name="强调文字颜色 6 13 2" xfId="2847"/>
    <cellStyle name="40% - 强调文字颜色 2 9 3" xfId="2848"/>
    <cellStyle name="标题 2 5" xfId="2849"/>
    <cellStyle name="强调文字颜色 6 13 3" xfId="2850"/>
    <cellStyle name="40% - 强调文字颜色 2 9 4" xfId="2851"/>
    <cellStyle name="标题 2 6" xfId="2852"/>
    <cellStyle name="强调文字颜色 6 13 4" xfId="2853"/>
    <cellStyle name="40% - 强调文字颜色 2 9 5" xfId="2854"/>
    <cellStyle name="60% - 强调文字颜色 4 11" xfId="2855"/>
    <cellStyle name="40% - 强调文字颜色 3 10" xfId="2856"/>
    <cellStyle name="60% - 强调文字颜色 4 11 2" xfId="2857"/>
    <cellStyle name="40% - 强调文字颜色 3 10 2" xfId="2858"/>
    <cellStyle name="60% - 强调文字颜色 4 11 3" xfId="2859"/>
    <cellStyle name="40% - 强调文字颜色 3 10 3" xfId="2860"/>
    <cellStyle name="标题 1 14 2" xfId="2861"/>
    <cellStyle name="60% - 强调文字颜色 4 11 4" xfId="2862"/>
    <cellStyle name="40% - 强调文字颜色 3 10 4" xfId="2863"/>
    <cellStyle name="标题 1 14 3" xfId="2864"/>
    <cellStyle name="60% - 强调文字颜色 4 11 5" xfId="2865"/>
    <cellStyle name="40% - 强调文字颜色 3 10 5" xfId="2866"/>
    <cellStyle name="40% - 强调文字颜色 3 2" xfId="2867"/>
    <cellStyle name="标题 29" xfId="2868"/>
    <cellStyle name="标题 34" xfId="2869"/>
    <cellStyle name="40% - 强调文字颜色 6 9" xfId="2870"/>
    <cellStyle name="40% - 强调文字颜色 3 2 2" xfId="2871"/>
    <cellStyle name="标题 35" xfId="2872"/>
    <cellStyle name="40% - 强调文字颜色 3 2 3" xfId="2873"/>
    <cellStyle name="40% - 强调文字颜色 3 2 4" xfId="2874"/>
    <cellStyle name="40% - 强调文字颜色 3 2 5" xfId="2875"/>
    <cellStyle name="好 24 2" xfId="2876"/>
    <cellStyle name="好 19 2" xfId="2877"/>
    <cellStyle name="40% - 强调文字颜色 3 3" xfId="2878"/>
    <cellStyle name="40% - 强调文字颜色 3 3 2" xfId="2879"/>
    <cellStyle name="40% - 强调文字颜色 3 3 3" xfId="2880"/>
    <cellStyle name="40% - 强调文字颜色 3 3 4" xfId="2881"/>
    <cellStyle name="40% - 强调文字颜色 3 3 5" xfId="2882"/>
    <cellStyle name="好 24 3" xfId="2883"/>
    <cellStyle name="好 19 3" xfId="2884"/>
    <cellStyle name="40% - 强调文字颜色 3 4" xfId="2885"/>
    <cellStyle name="40% - 强调文字颜色 3 4 2" xfId="2886"/>
    <cellStyle name="40% - 强调文字颜色 3 4 3" xfId="2887"/>
    <cellStyle name="40% - 强调文字颜色 3 4 4" xfId="2888"/>
    <cellStyle name="40% - 强调文字颜色 3 4 5" xfId="2889"/>
    <cellStyle name="好 24 4" xfId="2890"/>
    <cellStyle name="好 19 4" xfId="2891"/>
    <cellStyle name="40% - 强调文字颜色 3 5" xfId="2892"/>
    <cellStyle name="40% - 强调文字颜色 3 5 2" xfId="2893"/>
    <cellStyle name="40% - 强调文字颜色 3 5 3" xfId="2894"/>
    <cellStyle name="40% - 强调文字颜色 3 5 4" xfId="2895"/>
    <cellStyle name="40% - 强调文字颜色 3 5 5" xfId="2896"/>
    <cellStyle name="好 24 5" xfId="2897"/>
    <cellStyle name="好 19 5" xfId="2898"/>
    <cellStyle name="40% - 强调文字颜色 3 6" xfId="2899"/>
    <cellStyle name="40% - 强调文字颜色 3 6 2" xfId="2900"/>
    <cellStyle name="40% - 强调文字颜色 3 6 3" xfId="2901"/>
    <cellStyle name="40% - 强调文字颜色 3 6 4" xfId="2902"/>
    <cellStyle name="40% - 强调文字颜色 3 6 5" xfId="2903"/>
    <cellStyle name="40% - 强调文字颜色 3 7" xfId="2904"/>
    <cellStyle name="40% - 强调文字颜色 3 7 2" xfId="2905"/>
    <cellStyle name="40% - 强调文字颜色 3 7 3" xfId="2906"/>
    <cellStyle name="40% - 强调文字颜色 3 7 4" xfId="2907"/>
    <cellStyle name="40% - 强调文字颜色 3 7 5" xfId="2908"/>
    <cellStyle name="40% - 强调文字颜色 3 8" xfId="2909"/>
    <cellStyle name="40% - 强调文字颜色 3 8 2" xfId="2910"/>
    <cellStyle name="40% - 强调文字颜色 3 8 3" xfId="2911"/>
    <cellStyle name="40% - 强调文字颜色 3 8 4" xfId="2912"/>
    <cellStyle name="40% - 强调文字颜色 3 8 5" xfId="2913"/>
    <cellStyle name="40% - 强调文字颜色 3 9" xfId="2914"/>
    <cellStyle name="40% - 强调文字颜色 3 9 2" xfId="2915"/>
    <cellStyle name="40% - 强调文字颜色 3 9 3" xfId="2916"/>
    <cellStyle name="40% - 强调文字颜色 3 9 4" xfId="2917"/>
    <cellStyle name="40% - 强调文字颜色 3 9 5" xfId="2918"/>
    <cellStyle name="40% - 强调文字颜色 4 10 2" xfId="2919"/>
    <cellStyle name="常规 15 6 3 3" xfId="2920"/>
    <cellStyle name="60% - 强调文字颜色 5 11 2" xfId="2921"/>
    <cellStyle name="60% - 强调文字颜色 1 17" xfId="2922"/>
    <cellStyle name="60% - 强调文字颜色 1 22" xfId="2923"/>
    <cellStyle name="60% - 强调文字颜色 5 11 3" xfId="2924"/>
    <cellStyle name="60% - 强调文字颜色 1 18" xfId="2925"/>
    <cellStyle name="60% - 强调文字颜色 1 23" xfId="2926"/>
    <cellStyle name="40% - 强调文字颜色 4 10 3" xfId="2927"/>
    <cellStyle name="标题 2 14 2" xfId="2928"/>
    <cellStyle name="60% - 强调文字颜色 5 11 4" xfId="2929"/>
    <cellStyle name="60% - 强调文字颜色 1 19" xfId="2930"/>
    <cellStyle name="60% - 强调文字颜色 1 24" xfId="2931"/>
    <cellStyle name="40% - 强调文字颜色 4 10 4" xfId="2932"/>
    <cellStyle name="标题 2 14 3" xfId="2933"/>
    <cellStyle name="60% - 强调文字颜色 5 11 5" xfId="2934"/>
    <cellStyle name="60% - 强调文字颜色 1 25" xfId="2935"/>
    <cellStyle name="60% - 强调文字颜色 1 30" xfId="2936"/>
    <cellStyle name="40% - 强调文字颜色 4 10 5" xfId="2937"/>
    <cellStyle name="40% - 强调文字颜色 4 2" xfId="2938"/>
    <cellStyle name="40% - 强调文字颜色 4 2 2" xfId="2939"/>
    <cellStyle name="40% - 强调文字颜色 4 2 3" xfId="2940"/>
    <cellStyle name="40% - 强调文字颜色 4 2 4" xfId="2941"/>
    <cellStyle name="40% - 强调文字颜色 4 2 5" xfId="2942"/>
    <cellStyle name="好 25 2" xfId="2943"/>
    <cellStyle name="40% - 强调文字颜色 4 3" xfId="2944"/>
    <cellStyle name="40% - 强调文字颜色 4 3 2" xfId="2945"/>
    <cellStyle name="40% - 强调文字颜色 4 3 3" xfId="2946"/>
    <cellStyle name="40% - 强调文字颜色 4 3 4" xfId="2947"/>
    <cellStyle name="40% - 强调文字颜色 4 3 5" xfId="2948"/>
    <cellStyle name="好 25 3" xfId="2949"/>
    <cellStyle name="40% - 强调文字颜色 4 4" xfId="2950"/>
    <cellStyle name="40% - 强调文字颜色 4 4 2" xfId="2951"/>
    <cellStyle name="40% - 强调文字颜色 4 4 3" xfId="2952"/>
    <cellStyle name="40% - 强调文字颜色 4 4 4" xfId="2953"/>
    <cellStyle name="40% - 强调文字颜色 4 4 5" xfId="2954"/>
    <cellStyle name="好 25 4" xfId="2955"/>
    <cellStyle name="40% - 强调文字颜色 4 5" xfId="2956"/>
    <cellStyle name="40% - 强调文字颜色 4 5 2" xfId="2957"/>
    <cellStyle name="40% - 强调文字颜色 4 5 3" xfId="2958"/>
    <cellStyle name="40% - 强调文字颜色 4 5 4" xfId="2959"/>
    <cellStyle name="40% - 强调文字颜色 4 5 5" xfId="2960"/>
    <cellStyle name="好 25 5" xfId="2961"/>
    <cellStyle name="40% - 强调文字颜色 4 6" xfId="2962"/>
    <cellStyle name="40% - 强调文字颜色 4 6 2" xfId="2963"/>
    <cellStyle name="40% - 强调文字颜色 4 6 3" xfId="2964"/>
    <cellStyle name="40% - 强调文字颜色 4 6 4" xfId="2965"/>
    <cellStyle name="40% - 强调文字颜色 4 6 5" xfId="2966"/>
    <cellStyle name="40% - 强调文字颜色 4 7" xfId="2967"/>
    <cellStyle name="40% - 强调文字颜色 4 7 2" xfId="2968"/>
    <cellStyle name="40% - 强调文字颜色 4 7 3" xfId="2969"/>
    <cellStyle name="40% - 强调文字颜色 4 7 4" xfId="2970"/>
    <cellStyle name="40% - 强调文字颜色 4 7 5" xfId="2971"/>
    <cellStyle name="40% - 强调文字颜色 4 8" xfId="2972"/>
    <cellStyle name="40% - 强调文字颜色 4 8 2" xfId="2973"/>
    <cellStyle name="40% - 强调文字颜色 4 8 3" xfId="2974"/>
    <cellStyle name="40% - 强调文字颜色 4 8 4" xfId="2975"/>
    <cellStyle name="40% - 强调文字颜色 4 8 5" xfId="2976"/>
    <cellStyle name="40% - 强调文字颜色 4 9" xfId="2977"/>
    <cellStyle name="40% - 强调文字颜色 4 9 2" xfId="2978"/>
    <cellStyle name="40% - 强调文字颜色 4 9 3" xfId="2979"/>
    <cellStyle name="40% - 强调文字颜色 4 9 4" xfId="2980"/>
    <cellStyle name="40% - 强调文字颜色 4 9 5" xfId="2981"/>
    <cellStyle name="60% - 强调文字颜色 6 11 2" xfId="2982"/>
    <cellStyle name="40% - 强调文字颜色 5 10 2" xfId="2983"/>
    <cellStyle name="60% - 强调文字颜色 6 11 3" xfId="2984"/>
    <cellStyle name="40% - 强调文字颜色 5 10 3" xfId="2985"/>
    <cellStyle name="标题 3 14 2" xfId="2986"/>
    <cellStyle name="60% - 强调文字颜色 6 11 4" xfId="2987"/>
    <cellStyle name="40% - 强调文字颜色 5 10 4" xfId="2988"/>
    <cellStyle name="标题 3 14 3" xfId="2989"/>
    <cellStyle name="60% - 强调文字颜色 6 11 5" xfId="2990"/>
    <cellStyle name="40% - 强调文字颜色 5 10 5" xfId="2991"/>
    <cellStyle name="40% - 强调文字颜色 5 2" xfId="2992"/>
    <cellStyle name="40% - 强调文字颜色 5 2 2" xfId="2993"/>
    <cellStyle name="40% - 强调文字颜色 5 2 3" xfId="2994"/>
    <cellStyle name="40% - 强调文字颜色 5 2 4" xfId="2995"/>
    <cellStyle name="40% - 强调文字颜色 5 2 5" xfId="2996"/>
    <cellStyle name="好 26 2" xfId="2997"/>
    <cellStyle name="40% - 强调文字颜色 5 3" xfId="2998"/>
    <cellStyle name="40% - 强调文字颜色 5 3 2" xfId="2999"/>
    <cellStyle name="40% - 强调文字颜色 5 3 3" xfId="3000"/>
    <cellStyle name="40% - 强调文字颜色 5 3 4" xfId="3001"/>
    <cellStyle name="40% - 强调文字颜色 5 3 5" xfId="3002"/>
    <cellStyle name="好 26 3" xfId="3003"/>
    <cellStyle name="40% - 强调文字颜色 5 4" xfId="3004"/>
    <cellStyle name="40% - 强调文字颜色 5 4 2" xfId="3005"/>
    <cellStyle name="40% - 强调文字颜色 5 4 3" xfId="3006"/>
    <cellStyle name="40% - 强调文字颜色 5 4 4" xfId="3007"/>
    <cellStyle name="40% - 强调文字颜色 5 4 5" xfId="3008"/>
    <cellStyle name="好 26 4" xfId="3009"/>
    <cellStyle name="40% - 强调文字颜色 5 5" xfId="3010"/>
    <cellStyle name="40% - 强调文字颜色 5 5 2" xfId="3011"/>
    <cellStyle name="40% - 强调文字颜色 5 5 3" xfId="3012"/>
    <cellStyle name="40% - 强调文字颜色 5 5 4" xfId="3013"/>
    <cellStyle name="40% - 强调文字颜色 5 5 5" xfId="3014"/>
    <cellStyle name="好 26 5" xfId="3015"/>
    <cellStyle name="40% - 强调文字颜色 5 6" xfId="3016"/>
    <cellStyle name="40% - 强调文字颜色 5 6 2" xfId="3017"/>
    <cellStyle name="40% - 强调文字颜色 5 6 3" xfId="3018"/>
    <cellStyle name="40% - 强调文字颜色 5 6 4" xfId="3019"/>
    <cellStyle name="40% - 强调文字颜色 5 6 5" xfId="3020"/>
    <cellStyle name="40% - 强调文字颜色 5 7" xfId="3021"/>
    <cellStyle name="40% - 强调文字颜色 5 7 2" xfId="3022"/>
    <cellStyle name="40% - 强调文字颜色 5 7 3" xfId="3023"/>
    <cellStyle name="40% - 强调文字颜色 5 7 4" xfId="3024"/>
    <cellStyle name="40% - 强调文字颜色 5 7 5" xfId="3025"/>
    <cellStyle name="40% - 强调文字颜色 5 8" xfId="3026"/>
    <cellStyle name="40% - 强调文字颜色 5 8 2" xfId="3027"/>
    <cellStyle name="40% - 强调文字颜色 5 8 3" xfId="3028"/>
    <cellStyle name="40% - 强调文字颜色 5 8 4" xfId="3029"/>
    <cellStyle name="40% - 强调文字颜色 5 8 5" xfId="3030"/>
    <cellStyle name="40% - 强调文字颜色 5 9" xfId="3031"/>
    <cellStyle name="40% - 强调文字颜色 5 9 2" xfId="3032"/>
    <cellStyle name="40% - 强调文字颜色 5 9 3" xfId="3033"/>
    <cellStyle name="40% - 强调文字颜色 5 9 4" xfId="3034"/>
    <cellStyle name="40% - 强调文字颜色 5 9 5" xfId="3035"/>
    <cellStyle name="40% - 强调文字颜色 6 10" xfId="3036"/>
    <cellStyle name="40% - 强调文字颜色 6 10 2" xfId="3037"/>
    <cellStyle name="40% - 强调文字颜色 6 10 3" xfId="3038"/>
    <cellStyle name="标题 4 14 2" xfId="3039"/>
    <cellStyle name="40% - 强调文字颜色 6 10 4" xfId="3040"/>
    <cellStyle name="标题 4 14 3" xfId="3041"/>
    <cellStyle name="40% - 强调文字颜色 6 10 5" xfId="3042"/>
    <cellStyle name="标题 17" xfId="3043"/>
    <cellStyle name="标题 22" xfId="3044"/>
    <cellStyle name="40% - 强调文字颜色 6 2" xfId="3045"/>
    <cellStyle name="标题 17 2" xfId="3046"/>
    <cellStyle name="标题 22 2" xfId="3047"/>
    <cellStyle name="40% - 强调文字颜色 6 2 2" xfId="3048"/>
    <cellStyle name="标题 18" xfId="3049"/>
    <cellStyle name="标题 23" xfId="3050"/>
    <cellStyle name="好 27 2" xfId="3051"/>
    <cellStyle name="40% - 强调文字颜色 6 3" xfId="3052"/>
    <cellStyle name="标题 18 2" xfId="3053"/>
    <cellStyle name="标题 23 2" xfId="3054"/>
    <cellStyle name="40% - 强调文字颜色 6 3 2" xfId="3055"/>
    <cellStyle name="标题 19" xfId="3056"/>
    <cellStyle name="标题 24" xfId="3057"/>
    <cellStyle name="60% - 强调文字颜色 4 2 2" xfId="3058"/>
    <cellStyle name="好 27 3" xfId="3059"/>
    <cellStyle name="40% - 强调文字颜色 6 4" xfId="3060"/>
    <cellStyle name="标题 19 2" xfId="3061"/>
    <cellStyle name="标题 24 2" xfId="3062"/>
    <cellStyle name="40% - 强调文字颜色 6 4 2" xfId="3063"/>
    <cellStyle name="好 27 4" xfId="3064"/>
    <cellStyle name="40% - 强调文字颜色 6 5" xfId="3065"/>
    <cellStyle name="常规 12 10 2" xfId="3066"/>
    <cellStyle name="标题 25" xfId="3067"/>
    <cellStyle name="标题 30" xfId="3068"/>
    <cellStyle name="60% - 强调文字颜色 4 2 3" xfId="3069"/>
    <cellStyle name="40% - 强调文字颜色 6 5 2" xfId="3070"/>
    <cellStyle name="常规 12 10 2 2" xfId="3071"/>
    <cellStyle name="标题 25 2" xfId="3072"/>
    <cellStyle name="标题 30 2" xfId="3073"/>
    <cellStyle name="好 27 5" xfId="3074"/>
    <cellStyle name="40% - 强调文字颜色 6 6" xfId="3075"/>
    <cellStyle name="常规 12 10 3" xfId="3076"/>
    <cellStyle name="标题 26" xfId="3077"/>
    <cellStyle name="标题 31" xfId="3078"/>
    <cellStyle name="60% - 强调文字颜色 4 2 4" xfId="3079"/>
    <cellStyle name="40% - 强调文字颜色 6 6 2" xfId="3080"/>
    <cellStyle name="常规 12 10 3 2" xfId="3081"/>
    <cellStyle name="标题 26 2" xfId="3082"/>
    <cellStyle name="标题 31 2" xfId="3083"/>
    <cellStyle name="标题 27" xfId="3084"/>
    <cellStyle name="标题 32" xfId="3085"/>
    <cellStyle name="60% - 强调文字颜色 4 2 5" xfId="3086"/>
    <cellStyle name="40% - 强调文字颜色 6 7" xfId="3087"/>
    <cellStyle name="标题 27 2" xfId="3088"/>
    <cellStyle name="标题 32 2" xfId="3089"/>
    <cellStyle name="40% - 强调文字颜色 6 7 2" xfId="3090"/>
    <cellStyle name="标题 28" xfId="3091"/>
    <cellStyle name="标题 33" xfId="3092"/>
    <cellStyle name="40% - 强调文字颜色 6 8" xfId="3093"/>
    <cellStyle name="标题 28 2" xfId="3094"/>
    <cellStyle name="标题 33 2" xfId="3095"/>
    <cellStyle name="40% - 强调文字颜色 6 8 2" xfId="3096"/>
    <cellStyle name="标题 29 2" xfId="3097"/>
    <cellStyle name="标题 34 2" xfId="3098"/>
    <cellStyle name="40% - 强调文字颜色 6 9 2" xfId="3099"/>
    <cellStyle name="60% - 强调文字颜色 1 10" xfId="3100"/>
    <cellStyle name="60% - 强调文字颜色 1 10 2" xfId="3101"/>
    <cellStyle name="60% - 强调文字颜色 1 10 3" xfId="3102"/>
    <cellStyle name="60% - 强调文字颜色 1 10 4" xfId="3103"/>
    <cellStyle name="60% - 强调文字颜色 1 10 5" xfId="3104"/>
    <cellStyle name="60% - 强调文字颜色 1 11" xfId="3105"/>
    <cellStyle name="60% - 强调文字颜色 1 11 2" xfId="3106"/>
    <cellStyle name="60% - 强调文字颜色 1 11 3" xfId="3107"/>
    <cellStyle name="60% - 强调文字颜色 1 11 4" xfId="3108"/>
    <cellStyle name="60% - 强调文字颜色 1 11 5" xfId="3109"/>
    <cellStyle name="60% - 强调文字颜色 1 12" xfId="3110"/>
    <cellStyle name="60% - 强调文字颜色 1 12 2" xfId="3111"/>
    <cellStyle name="60% - 强调文字颜色 1 12 3" xfId="3112"/>
    <cellStyle name="60% - 强调文字颜色 1 12 4" xfId="3113"/>
    <cellStyle name="60% - 强调文字颜色 1 12 5" xfId="3114"/>
    <cellStyle name="60% - 强调文字颜色 1 13" xfId="3115"/>
    <cellStyle name="60% - 强调文字颜色 1 13 2" xfId="3116"/>
    <cellStyle name="60% - 强调文字颜色 1 13 3" xfId="3117"/>
    <cellStyle name="60% - 强调文字颜色 1 13 4" xfId="3118"/>
    <cellStyle name="60% - 强调文字颜色 1 13 5" xfId="3119"/>
    <cellStyle name="60% - 强调文字颜色 1 14" xfId="3120"/>
    <cellStyle name="60% - 强调文字颜色 1 14 5" xfId="3121"/>
    <cellStyle name="60% - 强调文字颜色 1 15" xfId="3122"/>
    <cellStyle name="60% - 强调文字颜色 1 20" xfId="3123"/>
    <cellStyle name="60% - 强调文字颜色 1 15 5" xfId="3124"/>
    <cellStyle name="60% - 强调文字颜色 1 20 5" xfId="3125"/>
    <cellStyle name="常规 15 6 3 2" xfId="3126"/>
    <cellStyle name="60% - 强调文字颜色 1 16" xfId="3127"/>
    <cellStyle name="60% - 强调文字颜色 1 21" xfId="3128"/>
    <cellStyle name="60% - 强调文字颜色 1 16 5" xfId="3129"/>
    <cellStyle name="60% - 强调文字颜色 1 21 5" xfId="3130"/>
    <cellStyle name="60% - 强调文字颜色 1 17 5" xfId="3131"/>
    <cellStyle name="60% - 强调文字颜色 1 22 5" xfId="3132"/>
    <cellStyle name="60% - 强调文字颜色 1 18 5" xfId="3133"/>
    <cellStyle name="60% - 强调文字颜色 1 23 5" xfId="3134"/>
    <cellStyle name="60% - 强调文字颜色 1 19 5" xfId="3135"/>
    <cellStyle name="60% - 强调文字颜色 1 24 5" xfId="3136"/>
    <cellStyle name="60% - 强调文字颜色 1 2" xfId="3137"/>
    <cellStyle name="标题 3 27 4" xfId="3138"/>
    <cellStyle name="标题 3 32 4" xfId="3139"/>
    <cellStyle name="60% - 强调文字颜色 1 2 3" xfId="3140"/>
    <cellStyle name="标题 3 27 5" xfId="3141"/>
    <cellStyle name="标题 3 32 5" xfId="3142"/>
    <cellStyle name="60% - 强调文字颜色 1 2 4" xfId="3143"/>
    <cellStyle name="60% - 强调文字颜色 1 2 5" xfId="3144"/>
    <cellStyle name="60% - 强调文字颜色 1 25 5" xfId="3145"/>
    <cellStyle name="60% - 强调文字颜色 1 30 5" xfId="3146"/>
    <cellStyle name="标题 2 14 4" xfId="3147"/>
    <cellStyle name="60% - 强调文字颜色 1 26" xfId="3148"/>
    <cellStyle name="60% - 强调文字颜色 1 31" xfId="3149"/>
    <cellStyle name="60% - 强调文字颜色 1 26 5" xfId="3150"/>
    <cellStyle name="60% - 强调文字颜色 1 31 5" xfId="3151"/>
    <cellStyle name="标题 2 14 5" xfId="3152"/>
    <cellStyle name="60% - 强调文字颜色 1 27" xfId="3153"/>
    <cellStyle name="60% - 强调文字颜色 1 32" xfId="3154"/>
    <cellStyle name="60% - 强调文字颜色 1 27 2" xfId="3155"/>
    <cellStyle name="60% - 强调文字颜色 1 32 2" xfId="3156"/>
    <cellStyle name="60% - 强调文字颜色 1 27 3" xfId="3157"/>
    <cellStyle name="60% - 强调文字颜色 1 32 3" xfId="3158"/>
    <cellStyle name="60% - 强调文字颜色 1 27 4" xfId="3159"/>
    <cellStyle name="60% - 强调文字颜色 1 32 4" xfId="3160"/>
    <cellStyle name="60% - 强调文字颜色 1 27 5" xfId="3161"/>
    <cellStyle name="60% - 强调文字颜色 1 32 5" xfId="3162"/>
    <cellStyle name="60% - 强调文字颜色 1 28" xfId="3163"/>
    <cellStyle name="60% - 强调文字颜色 1 28 2" xfId="3164"/>
    <cellStyle name="60% - 强调文字颜色 1 28 3" xfId="3165"/>
    <cellStyle name="60% - 强调文字颜色 1 28 4" xfId="3166"/>
    <cellStyle name="60% - 强调文字颜色 1 28 5" xfId="3167"/>
    <cellStyle name="60% - 强调文字颜色 2 8 2" xfId="3168"/>
    <cellStyle name="60% - 强调文字颜色 1 29" xfId="3169"/>
    <cellStyle name="60% - 强调文字颜色 1 29 2" xfId="3170"/>
    <cellStyle name="60% - 强调文字颜色 1 29 3" xfId="3171"/>
    <cellStyle name="60% - 强调文字颜色 1 29 4" xfId="3172"/>
    <cellStyle name="60% - 强调文字颜色 1 29 5" xfId="3173"/>
    <cellStyle name="60% - 强调文字颜色 1 3" xfId="3174"/>
    <cellStyle name="标题 3 28 4" xfId="3175"/>
    <cellStyle name="60% - 强调文字颜色 1 3 3" xfId="3176"/>
    <cellStyle name="标题 3 28 5" xfId="3177"/>
    <cellStyle name="60% - 强调文字颜色 1 3 4" xfId="3178"/>
    <cellStyle name="60% - 强调文字颜色 1 3 5" xfId="3179"/>
    <cellStyle name="60% - 强调文字颜色 1 4" xfId="3180"/>
    <cellStyle name="标题 3 29 4" xfId="3181"/>
    <cellStyle name="60% - 强调文字颜色 1 4 3" xfId="3182"/>
    <cellStyle name="标题 3 29 5" xfId="3183"/>
    <cellStyle name="60% - 强调文字颜色 1 4 4" xfId="3184"/>
    <cellStyle name="60% - 强调文字颜色 1 4 5" xfId="3185"/>
    <cellStyle name="60% - 强调文字颜色 1 5" xfId="3186"/>
    <cellStyle name="60% - 强调文字颜色 1 5 3" xfId="3187"/>
    <cellStyle name="60% - 强调文字颜色 1 5 4" xfId="3188"/>
    <cellStyle name="60% - 强调文字颜色 1 5 5" xfId="3189"/>
    <cellStyle name="60% - 强调文字颜色 1 6" xfId="3190"/>
    <cellStyle name="60% - 强调文字颜色 1 6 3" xfId="3191"/>
    <cellStyle name="60% - 强调文字颜色 1 6 4" xfId="3192"/>
    <cellStyle name="60% - 强调文字颜色 1 6 5" xfId="3193"/>
    <cellStyle name="60% - 强调文字颜色 1 7" xfId="3194"/>
    <cellStyle name="60% - 强调文字颜色 1 7 3" xfId="3195"/>
    <cellStyle name="60% - 强调文字颜色 1 7 4" xfId="3196"/>
    <cellStyle name="60% - 强调文字颜色 1 7 5" xfId="3197"/>
    <cellStyle name="60% - 强调文字颜色 1 8" xfId="3198"/>
    <cellStyle name="60% - 强调文字颜色 1 8 3" xfId="3199"/>
    <cellStyle name="60% - 强调文字颜色 1 8 4" xfId="3200"/>
    <cellStyle name="60% - 强调文字颜色 1 8 5" xfId="3201"/>
    <cellStyle name="60% - 强调文字颜色 1 9" xfId="3202"/>
    <cellStyle name="强调文字颜色 3 10 5" xfId="3203"/>
    <cellStyle name="60% - 强调文字颜色 1 9 3" xfId="3204"/>
    <cellStyle name="60% - 强调文字颜色 1 9 4" xfId="3205"/>
    <cellStyle name="60% - 强调文字颜色 1 9 5" xfId="3206"/>
    <cellStyle name="60% - 强调文字颜色 2 10" xfId="3207"/>
    <cellStyle name="标题 13 3" xfId="3208"/>
    <cellStyle name="60% - 强调文字颜色 2 10 2" xfId="3209"/>
    <cellStyle name="标题 13 4" xfId="3210"/>
    <cellStyle name="60% - 强调文字颜色 2 10 3" xfId="3211"/>
    <cellStyle name="标题 13 5" xfId="3212"/>
    <cellStyle name="60% - 强调文字颜色 2 10 4" xfId="3213"/>
    <cellStyle name="60% - 强调文字颜色 2 10 5" xfId="3214"/>
    <cellStyle name="60% - 强调文字颜色 2 2" xfId="3215"/>
    <cellStyle name="60% - 强调文字颜色 2 2 2" xfId="3216"/>
    <cellStyle name="60% - 强调文字颜色 2 2 3" xfId="3217"/>
    <cellStyle name="60% - 强调文字颜色 2 2 4" xfId="3218"/>
    <cellStyle name="60% - 强调文字颜色 2 2 5" xfId="3219"/>
    <cellStyle name="60% - 强调文字颜色 2 3 2" xfId="3220"/>
    <cellStyle name="60% - 强调文字颜色 2 3 3" xfId="3221"/>
    <cellStyle name="60% - 强调文字颜色 2 3 4" xfId="3222"/>
    <cellStyle name="60% - 强调文字颜色 2 3 5" xfId="3223"/>
    <cellStyle name="60% - 强调文字颜色 2 4" xfId="3224"/>
    <cellStyle name="60% - 强调文字颜色 2 4 2" xfId="3225"/>
    <cellStyle name="60% - 强调文字颜色 2 4 3" xfId="3226"/>
    <cellStyle name="60% - 强调文字颜色 2 4 4" xfId="3227"/>
    <cellStyle name="60% - 强调文字颜色 2 4 5" xfId="3228"/>
    <cellStyle name="60% - 强调文字颜色 2 5" xfId="3229"/>
    <cellStyle name="60% - 强调文字颜色 2 5 2" xfId="3230"/>
    <cellStyle name="60% - 强调文字颜色 2 5 3" xfId="3231"/>
    <cellStyle name="60% - 强调文字颜色 2 5 4" xfId="3232"/>
    <cellStyle name="60% - 强调文字颜色 2 5 5" xfId="3233"/>
    <cellStyle name="60% - 强调文字颜色 2 6" xfId="3234"/>
    <cellStyle name="60% - 强调文字颜色 2 6 2" xfId="3235"/>
    <cellStyle name="60% - 强调文字颜色 2 6 3" xfId="3236"/>
    <cellStyle name="60% - 强调文字颜色 2 6 4" xfId="3237"/>
    <cellStyle name="60% - 强调文字颜色 2 6 5" xfId="3238"/>
    <cellStyle name="60% - 强调文字颜色 2 7" xfId="3239"/>
    <cellStyle name="60% - 强调文字颜色 2 7 2" xfId="3240"/>
    <cellStyle name="60% - 强调文字颜色 2 7 3" xfId="3241"/>
    <cellStyle name="60% - 强调文字颜色 2 7 4" xfId="3242"/>
    <cellStyle name="60% - 强调文字颜色 2 7 5" xfId="3243"/>
    <cellStyle name="60% - 强调文字颜色 2 8" xfId="3244"/>
    <cellStyle name="60% - 强调文字颜色 2 8 3" xfId="3245"/>
    <cellStyle name="60% - 强调文字颜色 2 8 4" xfId="3246"/>
    <cellStyle name="60% - 强调文字颜色 2 8 5" xfId="3247"/>
    <cellStyle name="60% - 强调文字颜色 2 9" xfId="3248"/>
    <cellStyle name="60% - 强调文字颜色 2 9 2" xfId="3249"/>
    <cellStyle name="60% - 强调文字颜色 2 9 3" xfId="3250"/>
    <cellStyle name="60% - 强调文字颜色 2 9 4" xfId="3251"/>
    <cellStyle name="60% - 强调文字颜色 2 9 5" xfId="3252"/>
    <cellStyle name="60% - 强调文字颜色 3 2" xfId="3253"/>
    <cellStyle name="60% - 强调文字颜色 3 2 2" xfId="3254"/>
    <cellStyle name="60% - 强调文字颜色 3 2 3" xfId="3255"/>
    <cellStyle name="60% - 强调文字颜色 3 2 4" xfId="3256"/>
    <cellStyle name="60% - 强调文字颜色 3 2 5" xfId="3257"/>
    <cellStyle name="60% - 强调文字颜色 3 3" xfId="3258"/>
    <cellStyle name="60% - 强调文字颜色 3 3 5" xfId="3259"/>
    <cellStyle name="60% - 强调文字颜色 3 4" xfId="3260"/>
    <cellStyle name="60% - 强调文字颜色 3 4 2" xfId="3261"/>
    <cellStyle name="60% - 强调文字颜色 3 4 3" xfId="3262"/>
    <cellStyle name="60% - 强调文字颜色 3 4 4" xfId="3263"/>
    <cellStyle name="60% - 强调文字颜色 3 4 5" xfId="3264"/>
    <cellStyle name="60% - 强调文字颜色 3 5" xfId="3265"/>
    <cellStyle name="60% - 强调文字颜色 3 5 2" xfId="3266"/>
    <cellStyle name="60% - 强调文字颜色 3 5 3" xfId="3267"/>
    <cellStyle name="60% - 强调文字颜色 3 5 4" xfId="3268"/>
    <cellStyle name="60% - 强调文字颜色 3 5 5" xfId="3269"/>
    <cellStyle name="60% - 强调文字颜色 3 6" xfId="3270"/>
    <cellStyle name="60% - 强调文字颜色 3 6 2" xfId="3271"/>
    <cellStyle name="60% - 强调文字颜色 3 6 3" xfId="3272"/>
    <cellStyle name="60% - 强调文字颜色 3 6 4" xfId="3273"/>
    <cellStyle name="60% - 强调文字颜色 3 6 5" xfId="3274"/>
    <cellStyle name="60% - 强调文字颜色 3 7" xfId="3275"/>
    <cellStyle name="60% - 强调文字颜色 3 7 2" xfId="3276"/>
    <cellStyle name="60% - 强调文字颜色 3 7 3" xfId="3277"/>
    <cellStyle name="60% - 强调文字颜色 3 7 4" xfId="3278"/>
    <cellStyle name="60% - 强调文字颜色 3 7 5" xfId="3279"/>
    <cellStyle name="60% - 强调文字颜色 3 8" xfId="3280"/>
    <cellStyle name="常规 10 39" xfId="3281"/>
    <cellStyle name="常规 10 44" xfId="3282"/>
    <cellStyle name="60% - 强调文字颜色 3 8 5" xfId="3283"/>
    <cellStyle name="60% - 强调文字颜色 3 9" xfId="3284"/>
    <cellStyle name="60% - 强调文字颜色 3 9 2" xfId="3285"/>
    <cellStyle name="60% - 强调文字颜色 3 9 3" xfId="3286"/>
    <cellStyle name="60% - 强调文字颜色 3 9 4" xfId="3287"/>
    <cellStyle name="60% - 强调文字颜色 3 9 5" xfId="3288"/>
    <cellStyle name="60% - 强调文字颜色 4 10" xfId="3289"/>
    <cellStyle name="60% - 强调文字颜色 4 10 2" xfId="3290"/>
    <cellStyle name="60% - 强调文字颜色 4 10 3" xfId="3291"/>
    <cellStyle name="标题 1 13 2" xfId="3292"/>
    <cellStyle name="60% - 强调文字颜色 4 10 4" xfId="3293"/>
    <cellStyle name="标题 1 13 3" xfId="3294"/>
    <cellStyle name="60% - 强调文字颜色 4 10 5" xfId="3295"/>
    <cellStyle name="常规 15 9 2 2" xfId="3296"/>
    <cellStyle name="60% - 强调文字颜色 4 2" xfId="3297"/>
    <cellStyle name="常规 15 9 2 3" xfId="3298"/>
    <cellStyle name="60% - 强调文字颜色 4 3" xfId="3299"/>
    <cellStyle name="好 28 3" xfId="3300"/>
    <cellStyle name="常规 20" xfId="3301"/>
    <cellStyle name="常规 15" xfId="3302"/>
    <cellStyle name="60% - 强调文字颜色 4 3 2" xfId="3303"/>
    <cellStyle name="好 28 4" xfId="3304"/>
    <cellStyle name="常规 21" xfId="3305"/>
    <cellStyle name="常规 12 11 2" xfId="3306"/>
    <cellStyle name="常规 16" xfId="3307"/>
    <cellStyle name="60% - 强调文字颜色 4 3 3" xfId="3308"/>
    <cellStyle name="好 28 5" xfId="3309"/>
    <cellStyle name="常规 22" xfId="3310"/>
    <cellStyle name="常规 17" xfId="3311"/>
    <cellStyle name="常规 12 11 3" xfId="3312"/>
    <cellStyle name="60% - 强调文字颜色 4 3 4" xfId="3313"/>
    <cellStyle name="60% - 强调文字颜色 4 3 5" xfId="3314"/>
    <cellStyle name="60% - 强调文字颜色 4 4" xfId="3315"/>
    <cellStyle name="60% - 强调文字颜色 4 4 2" xfId="3316"/>
    <cellStyle name="好 29 4" xfId="3317"/>
    <cellStyle name="常规 71" xfId="3318"/>
    <cellStyle name="常规 66" xfId="3319"/>
    <cellStyle name="常规 12 12 2" xfId="3320"/>
    <cellStyle name="60% - 强调文字颜色 4 4 3" xfId="3321"/>
    <cellStyle name="好 29 5" xfId="3322"/>
    <cellStyle name="常规 72" xfId="3323"/>
    <cellStyle name="常规 67" xfId="3324"/>
    <cellStyle name="常规 12 12 3" xfId="3325"/>
    <cellStyle name="60% - 强调文字颜色 4 4 4" xfId="3326"/>
    <cellStyle name="60% - 强调文字颜色 4 4 5" xfId="3327"/>
    <cellStyle name="60% - 强调文字颜色 4 5" xfId="3328"/>
    <cellStyle name="60% - 强调文字颜色 4 5 2" xfId="3329"/>
    <cellStyle name="常规 12 13 2" xfId="3330"/>
    <cellStyle name="60% - 强调文字颜色 4 5 3" xfId="3331"/>
    <cellStyle name="常规 12 13 3" xfId="3332"/>
    <cellStyle name="60% - 强调文字颜色 4 5 4" xfId="3333"/>
    <cellStyle name="60% - 强调文字颜色 4 5 5" xfId="3334"/>
    <cellStyle name="60% - 强调文字颜色 4 6" xfId="3335"/>
    <cellStyle name="60% - 强调文字颜色 4 6 2" xfId="3336"/>
    <cellStyle name="60% - 强调文字颜色 4 7" xfId="3337"/>
    <cellStyle name="60% - 强调文字颜色 4 7 2" xfId="3338"/>
    <cellStyle name="60% - 强调文字颜色 4 8" xfId="3339"/>
    <cellStyle name="60% - 强调文字颜色 4 8 2" xfId="3340"/>
    <cellStyle name="60% - 强调文字颜色 4 9" xfId="3341"/>
    <cellStyle name="60% - 强调文字颜色 4 9 2" xfId="3342"/>
    <cellStyle name="常规 15 6 2 3" xfId="3343"/>
    <cellStyle name="链接单元格 11" xfId="3344"/>
    <cellStyle name="60% - 强调文字颜色 5 10 2" xfId="3345"/>
    <cellStyle name="链接单元格 12" xfId="3346"/>
    <cellStyle name="60% - 强调文字颜色 5 10 3" xfId="3347"/>
    <cellStyle name="标题 2 13 2" xfId="3348"/>
    <cellStyle name="链接单元格 13" xfId="3349"/>
    <cellStyle name="60% - 强调文字颜色 5 10 4" xfId="3350"/>
    <cellStyle name="标题 2 13 3" xfId="3351"/>
    <cellStyle name="链接单元格 14" xfId="3352"/>
    <cellStyle name="60% - 强调文字颜色 5 10 5" xfId="3353"/>
    <cellStyle name="常规 15 9 3 2" xfId="3354"/>
    <cellStyle name="60% - 强调文字颜色 5 2" xfId="3355"/>
    <cellStyle name="60% - 强调文字颜色 5 2 2" xfId="3356"/>
    <cellStyle name="60% - 强调文字颜色 5 2 3" xfId="3357"/>
    <cellStyle name="60% - 强调文字颜色 5 2 4" xfId="3358"/>
    <cellStyle name="60% - 强调文字颜色 5 2 5" xfId="3359"/>
    <cellStyle name="常规 15 9 3 3" xfId="3360"/>
    <cellStyle name="60% - 强调文字颜色 5 3" xfId="3361"/>
    <cellStyle name="60% - 强调文字颜色 5 3 2" xfId="3362"/>
    <cellStyle name="60% - 强调文字颜色 5 3 3" xfId="3363"/>
    <cellStyle name="60% - 强调文字颜色 5 3 4" xfId="3364"/>
    <cellStyle name="60% - 强调文字颜色 5 3 5" xfId="3365"/>
    <cellStyle name="60% - 强调文字颜色 5 4" xfId="3366"/>
    <cellStyle name="60% - 强调文字颜色 5 4 2" xfId="3367"/>
    <cellStyle name="60% - 强调文字颜色 5 4 3" xfId="3368"/>
    <cellStyle name="60% - 强调文字颜色 5 4 4" xfId="3369"/>
    <cellStyle name="60% - 强调文字颜色 5 4 5" xfId="3370"/>
    <cellStyle name="60% - 强调文字颜色 5 5" xfId="3371"/>
    <cellStyle name="60% - 强调文字颜色 5 5 2" xfId="3372"/>
    <cellStyle name="60% - 强调文字颜色 5 5 3" xfId="3373"/>
    <cellStyle name="60% - 强调文字颜色 5 5 4" xfId="3374"/>
    <cellStyle name="60% - 强调文字颜色 5 5 5" xfId="3375"/>
    <cellStyle name="60% - 强调文字颜色 5 6" xfId="3376"/>
    <cellStyle name="60% - 强调文字颜色 5 6 2" xfId="3377"/>
    <cellStyle name="60% - 强调文字颜色 5 6 3" xfId="3378"/>
    <cellStyle name="60% - 强调文字颜色 5 6 4" xfId="3379"/>
    <cellStyle name="60% - 强调文字颜色 5 6 5" xfId="3380"/>
    <cellStyle name="60% - 强调文字颜色 5 7" xfId="3381"/>
    <cellStyle name="60% - 强调文字颜色 5 7 2" xfId="3382"/>
    <cellStyle name="60% - 强调文字颜色 5 7 3" xfId="3383"/>
    <cellStyle name="60% - 强调文字颜色 5 7 4" xfId="3384"/>
    <cellStyle name="60% - 强调文字颜色 5 7 5" xfId="3385"/>
    <cellStyle name="60% - 强调文字颜色 5 8" xfId="3386"/>
    <cellStyle name="60% - 强调文字颜色 5 8 2" xfId="3387"/>
    <cellStyle name="60% - 强调文字颜色 5 8 3" xfId="3388"/>
    <cellStyle name="60% - 强调文字颜色 5 8 4" xfId="3389"/>
    <cellStyle name="60% - 强调文字颜色 5 8 5" xfId="3390"/>
    <cellStyle name="60% - 强调文字颜色 5 9" xfId="3391"/>
    <cellStyle name="60% - 强调文字颜色 5 9 2" xfId="3392"/>
    <cellStyle name="60% - 强调文字颜色 5 9 3" xfId="3393"/>
    <cellStyle name="60% - 强调文字颜色 5 9 4" xfId="3394"/>
    <cellStyle name="60% - 强调文字颜色 5 9 5" xfId="3395"/>
    <cellStyle name="60% - 强调文字颜色 6 10 2" xfId="3396"/>
    <cellStyle name="60% - 强调文字颜色 6 10 3" xfId="3397"/>
    <cellStyle name="标题 3 13 2" xfId="3398"/>
    <cellStyle name="60% - 强调文字颜色 6 10 4" xfId="3399"/>
    <cellStyle name="标题 3 13 3" xfId="3400"/>
    <cellStyle name="60% - 强调文字颜色 6 10 5" xfId="3401"/>
    <cellStyle name="60% - 强调文字颜色 6 2" xfId="3402"/>
    <cellStyle name="标题 4 27 4" xfId="3403"/>
    <cellStyle name="标题 4 32 4" xfId="3404"/>
    <cellStyle name="60% - 强调文字颜色 6 2 3" xfId="3405"/>
    <cellStyle name="标题 4 27 5" xfId="3406"/>
    <cellStyle name="标题 4 32 5" xfId="3407"/>
    <cellStyle name="60% - 强调文字颜色 6 2 4" xfId="3408"/>
    <cellStyle name="60% - 强调文字颜色 6 2 5" xfId="3409"/>
    <cellStyle name="60% - 强调文字颜色 6 3" xfId="3410"/>
    <cellStyle name="标题 4 28 4" xfId="3411"/>
    <cellStyle name="60% - 强调文字颜色 6 3 3" xfId="3412"/>
    <cellStyle name="标题 4 28 5" xfId="3413"/>
    <cellStyle name="60% - 强调文字颜色 6 3 4" xfId="3414"/>
    <cellStyle name="60% - 强调文字颜色 6 3 5" xfId="3415"/>
    <cellStyle name="60% - 强调文字颜色 6 4" xfId="3416"/>
    <cellStyle name="标题 4 29 4" xfId="3417"/>
    <cellStyle name="60% - 强调文字颜色 6 4 3" xfId="3418"/>
    <cellStyle name="标题 4 29 5" xfId="3419"/>
    <cellStyle name="60% - 强调文字颜色 6 4 4" xfId="3420"/>
    <cellStyle name="60% - 强调文字颜色 6 4 5" xfId="3421"/>
    <cellStyle name="60% - 强调文字颜色 6 5" xfId="3422"/>
    <cellStyle name="60% - 强调文字颜色 6 5 4" xfId="3423"/>
    <cellStyle name="60% - 强调文字颜色 6 5 5" xfId="3424"/>
    <cellStyle name="60% - 强调文字颜色 6 6" xfId="3425"/>
    <cellStyle name="60% - 强调文字颜色 6 6 3" xfId="3426"/>
    <cellStyle name="60% - 强调文字颜色 6 6 4" xfId="3427"/>
    <cellStyle name="60% - 强调文字颜色 6 6 5" xfId="3428"/>
    <cellStyle name="60% - 强调文字颜色 6 7" xfId="3429"/>
    <cellStyle name="60% - 强调文字颜色 6 7 3" xfId="3430"/>
    <cellStyle name="60% - 强调文字颜色 6 7 4" xfId="3431"/>
    <cellStyle name="60% - 强调文字颜色 6 7 5" xfId="3432"/>
    <cellStyle name="60% - 强调文字颜色 6 8" xfId="3433"/>
    <cellStyle name="标题 1 28" xfId="3434"/>
    <cellStyle name="60% - 强调文字颜色 6 8 3" xfId="3435"/>
    <cellStyle name="标题 1 29" xfId="3436"/>
    <cellStyle name="60% - 强调文字颜色 6 8 4" xfId="3437"/>
    <cellStyle name="60% - 强调文字颜色 6 8 5" xfId="3438"/>
    <cellStyle name="60% - 强调文字颜色 6 9" xfId="3439"/>
    <cellStyle name="强调文字颜色 4 10 5" xfId="3440"/>
    <cellStyle name="60% - 强调文字颜色 6 9 3" xfId="3441"/>
    <cellStyle name="60% - 强调文字颜色 6 9 4" xfId="3442"/>
    <cellStyle name="60% - 强调文字颜色 6 9 5" xfId="3443"/>
    <cellStyle name="百分比 2" xfId="3444"/>
    <cellStyle name="标题 1 11" xfId="3445"/>
    <cellStyle name="标题 1 11 2" xfId="3446"/>
    <cellStyle name="标题 1 11 3" xfId="3447"/>
    <cellStyle name="标题 1 11 4" xfId="3448"/>
    <cellStyle name="常规 14 8 2" xfId="3449"/>
    <cellStyle name="标题 1 11 5" xfId="3450"/>
    <cellStyle name="标题 1 12" xfId="3451"/>
    <cellStyle name="标题 1 12 2" xfId="3452"/>
    <cellStyle name="标题 1 12 3" xfId="3453"/>
    <cellStyle name="标题 1 12 4" xfId="3454"/>
    <cellStyle name="常规 14 9 2" xfId="3455"/>
    <cellStyle name="标题 1 12 5" xfId="3456"/>
    <cellStyle name="标题 1 13" xfId="3457"/>
    <cellStyle name="标题 1 13 4" xfId="3458"/>
    <cellStyle name="链接单元格 2" xfId="3459"/>
    <cellStyle name="标题 1 13 5" xfId="3460"/>
    <cellStyle name="标题 1 14" xfId="3461"/>
    <cellStyle name="标题 1 14 4" xfId="3462"/>
    <cellStyle name="标题 1 14 5" xfId="3463"/>
    <cellStyle name="标题 1 15" xfId="3464"/>
    <cellStyle name="标题 1 20" xfId="3465"/>
    <cellStyle name="标题 1 15 4" xfId="3466"/>
    <cellStyle name="标题 1 20 4" xfId="3467"/>
    <cellStyle name="常规 12 4 2 2" xfId="3468"/>
    <cellStyle name="标题 1 15 5" xfId="3469"/>
    <cellStyle name="标题 1 20 5" xfId="3470"/>
    <cellStyle name="标题 1 16" xfId="3471"/>
    <cellStyle name="标题 1 21" xfId="3472"/>
    <cellStyle name="标题 1 16 4" xfId="3473"/>
    <cellStyle name="标题 1 21 4" xfId="3474"/>
    <cellStyle name="常规 12 4 3 2" xfId="3475"/>
    <cellStyle name="标题 1 16 5" xfId="3476"/>
    <cellStyle name="标题 1 21 5" xfId="3477"/>
    <cellStyle name="标题 1 17" xfId="3478"/>
    <cellStyle name="标题 1 22" xfId="3479"/>
    <cellStyle name="标题 1 17 4" xfId="3480"/>
    <cellStyle name="标题 1 22 4" xfId="3481"/>
    <cellStyle name="标题 1 17 5" xfId="3482"/>
    <cellStyle name="标题 1 22 5" xfId="3483"/>
    <cellStyle name="标题 1 18" xfId="3484"/>
    <cellStyle name="标题 1 23" xfId="3485"/>
    <cellStyle name="标题 1 18 4" xfId="3486"/>
    <cellStyle name="标题 1 23 4" xfId="3487"/>
    <cellStyle name="标题 1 18 5" xfId="3488"/>
    <cellStyle name="标题 1 23 5" xfId="3489"/>
    <cellStyle name="标题 12" xfId="3490"/>
    <cellStyle name="标题 1 19 4" xfId="3491"/>
    <cellStyle name="标题 1 24 4" xfId="3492"/>
    <cellStyle name="标题 13" xfId="3493"/>
    <cellStyle name="标题 1 19 5" xfId="3494"/>
    <cellStyle name="标题 1 24 5" xfId="3495"/>
    <cellStyle name="常规 10 45" xfId="3496"/>
    <cellStyle name="标题 1 2" xfId="3497"/>
    <cellStyle name="常规 10 45 2" xfId="3498"/>
    <cellStyle name="标题 1 2 2" xfId="3499"/>
    <cellStyle name="常规 10 45 3" xfId="3500"/>
    <cellStyle name="标题 1 2 3" xfId="3501"/>
    <cellStyle name="标题 1 2 4" xfId="3502"/>
    <cellStyle name="标题 1 2 5" xfId="3503"/>
    <cellStyle name="标题 1 25 4" xfId="3504"/>
    <cellStyle name="标题 1 30 4" xfId="3505"/>
    <cellStyle name="标题 1 25 5" xfId="3506"/>
    <cellStyle name="标题 1 30 5" xfId="3507"/>
    <cellStyle name="标题 1 26 4" xfId="3508"/>
    <cellStyle name="标题 1 31 4" xfId="3509"/>
    <cellStyle name="标题 1 26 5" xfId="3510"/>
    <cellStyle name="标题 1 31 5" xfId="3511"/>
    <cellStyle name="标题 1 27 4" xfId="3512"/>
    <cellStyle name="标题 1 32 4" xfId="3513"/>
    <cellStyle name="标题 1 27 5" xfId="3514"/>
    <cellStyle name="标题 1 32 5" xfId="3515"/>
    <cellStyle name="标题 1 28 4" xfId="3516"/>
    <cellStyle name="标题 1 28 5" xfId="3517"/>
    <cellStyle name="常规 15 8 2 3" xfId="3518"/>
    <cellStyle name="标题 1 29 4" xfId="3519"/>
    <cellStyle name="标题 1 29 5" xfId="3520"/>
    <cellStyle name="标题 1 3 2" xfId="3521"/>
    <cellStyle name="标题 1 3 3" xfId="3522"/>
    <cellStyle name="标题 1 3 4" xfId="3523"/>
    <cellStyle name="标题 1 3 5" xfId="3524"/>
    <cellStyle name="标题 1 4 2" xfId="3525"/>
    <cellStyle name="标题 1 4 3" xfId="3526"/>
    <cellStyle name="标题 1 4 4" xfId="3527"/>
    <cellStyle name="标题 1 4 5" xfId="3528"/>
    <cellStyle name="标题 1 5 3" xfId="3529"/>
    <cellStyle name="标题 1 5 4" xfId="3530"/>
    <cellStyle name="标题 1 5 5" xfId="3531"/>
    <cellStyle name="标题 1 6 2" xfId="3532"/>
    <cellStyle name="标题 1 6 3" xfId="3533"/>
    <cellStyle name="标题 1 6 4" xfId="3534"/>
    <cellStyle name="标题 1 6 5" xfId="3535"/>
    <cellStyle name="标题 1 7" xfId="3536"/>
    <cellStyle name="标题 1 7 2" xfId="3537"/>
    <cellStyle name="标题 1 7 3" xfId="3538"/>
    <cellStyle name="标题 1 7 4" xfId="3539"/>
    <cellStyle name="标题 1 7 5" xfId="3540"/>
    <cellStyle name="标题 1 8 2" xfId="3541"/>
    <cellStyle name="标题 1 8 3" xfId="3542"/>
    <cellStyle name="标题 1 8 4" xfId="3543"/>
    <cellStyle name="标题 1 8 5" xfId="3544"/>
    <cellStyle name="标题 1 9 2" xfId="3545"/>
    <cellStyle name="标题 1 9 3" xfId="3546"/>
    <cellStyle name="标题 1 9 4" xfId="3547"/>
    <cellStyle name="标题 1 9 5" xfId="3548"/>
    <cellStyle name="标题 10 2" xfId="3549"/>
    <cellStyle name="标题 10 3" xfId="3550"/>
    <cellStyle name="标题 10 4" xfId="3551"/>
    <cellStyle name="标题 10 5" xfId="3552"/>
    <cellStyle name="标题 11 2" xfId="3553"/>
    <cellStyle name="标题 11 3" xfId="3554"/>
    <cellStyle name="标题 11 4" xfId="3555"/>
    <cellStyle name="标题 11 5" xfId="3556"/>
    <cellStyle name="标题 12 2" xfId="3557"/>
    <cellStyle name="标题 12 3" xfId="3558"/>
    <cellStyle name="标题 12 4" xfId="3559"/>
    <cellStyle name="标题 12 5" xfId="3560"/>
    <cellStyle name="标题 13 2" xfId="3561"/>
    <cellStyle name="标题 14" xfId="3562"/>
    <cellStyle name="标题 14 2" xfId="3563"/>
    <cellStyle name="标题 15" xfId="3564"/>
    <cellStyle name="标题 20" xfId="3565"/>
    <cellStyle name="标题 15 2" xfId="3566"/>
    <cellStyle name="标题 20 2" xfId="3567"/>
    <cellStyle name="标题 16" xfId="3568"/>
    <cellStyle name="标题 21" xfId="3569"/>
    <cellStyle name="标题 16 2" xfId="3570"/>
    <cellStyle name="标题 21 2" xfId="3571"/>
    <cellStyle name="标题 2 10" xfId="3572"/>
    <cellStyle name="标题 2 10 2" xfId="3573"/>
    <cellStyle name="标题 2 10 3" xfId="3574"/>
    <cellStyle name="标题 2 10 4" xfId="3575"/>
    <cellStyle name="标题 2 10 5" xfId="3576"/>
    <cellStyle name="标题 2 11" xfId="3577"/>
    <cellStyle name="标题 2 11 2" xfId="3578"/>
    <cellStyle name="标题 2 11 3" xfId="3579"/>
    <cellStyle name="标题 2 11 4" xfId="3580"/>
    <cellStyle name="标题 2 11 5" xfId="3581"/>
    <cellStyle name="标题 2 12" xfId="3582"/>
    <cellStyle name="标题 2 12 2" xfId="3583"/>
    <cellStyle name="标题 2 12 3" xfId="3584"/>
    <cellStyle name="标题 2 12 4" xfId="3585"/>
    <cellStyle name="标题 2 12 5" xfId="3586"/>
    <cellStyle name="标题 2 13" xfId="3587"/>
    <cellStyle name="标题 2 13 4" xfId="3588"/>
    <cellStyle name="标题 2 13 5" xfId="3589"/>
    <cellStyle name="标题 2 14" xfId="3590"/>
    <cellStyle name="标题 2 15" xfId="3591"/>
    <cellStyle name="标题 2 20" xfId="3592"/>
    <cellStyle name="标题 2 15 4" xfId="3593"/>
    <cellStyle name="标题 2 20 4" xfId="3594"/>
    <cellStyle name="常规 12 9 2 2" xfId="3595"/>
    <cellStyle name="标题 2 15 5" xfId="3596"/>
    <cellStyle name="标题 2 20 5" xfId="3597"/>
    <cellStyle name="标题 2 16" xfId="3598"/>
    <cellStyle name="标题 2 21" xfId="3599"/>
    <cellStyle name="标题 2 16 4" xfId="3600"/>
    <cellStyle name="标题 2 21 4" xfId="3601"/>
    <cellStyle name="常规 12 9 3 2" xfId="3602"/>
    <cellStyle name="标题 2 16 5" xfId="3603"/>
    <cellStyle name="标题 2 21 5" xfId="3604"/>
    <cellStyle name="标题 2 17" xfId="3605"/>
    <cellStyle name="标题 2 22" xfId="3606"/>
    <cellStyle name="标题 2 17 4" xfId="3607"/>
    <cellStyle name="标题 2 22 4" xfId="3608"/>
    <cellStyle name="标题 2 2 2" xfId="3609"/>
    <cellStyle name="标题 2 17 5" xfId="3610"/>
    <cellStyle name="标题 2 22 5" xfId="3611"/>
    <cellStyle name="标题 2 2 3" xfId="3612"/>
    <cellStyle name="标题 2 18" xfId="3613"/>
    <cellStyle name="标题 2 23" xfId="3614"/>
    <cellStyle name="标题 2 3 2" xfId="3615"/>
    <cellStyle name="标题 2 18 4" xfId="3616"/>
    <cellStyle name="标题 2 23 4" xfId="3617"/>
    <cellStyle name="标题 2 3 3" xfId="3618"/>
    <cellStyle name="标题 2 18 5" xfId="3619"/>
    <cellStyle name="标题 2 23 5" xfId="3620"/>
    <cellStyle name="标题 2 19" xfId="3621"/>
    <cellStyle name="标题 2 24" xfId="3622"/>
    <cellStyle name="标题 2 2" xfId="3623"/>
    <cellStyle name="标题 2 2 4" xfId="3624"/>
    <cellStyle name="标题 2 2 5" xfId="3625"/>
    <cellStyle name="标题 2 25" xfId="3626"/>
    <cellStyle name="标题 2 30" xfId="3627"/>
    <cellStyle name="标题 2 5 2" xfId="3628"/>
    <cellStyle name="标题 2 25 4" xfId="3629"/>
    <cellStyle name="标题 2 30 4" xfId="3630"/>
    <cellStyle name="标题 2 5 3" xfId="3631"/>
    <cellStyle name="标题 2 25 5" xfId="3632"/>
    <cellStyle name="标题 2 30 5" xfId="3633"/>
    <cellStyle name="标题 2 26" xfId="3634"/>
    <cellStyle name="标题 2 31" xfId="3635"/>
    <cellStyle name="标题 2 6 2" xfId="3636"/>
    <cellStyle name="标题 2 26 4" xfId="3637"/>
    <cellStyle name="标题 2 31 4" xfId="3638"/>
    <cellStyle name="标题 2 6 3" xfId="3639"/>
    <cellStyle name="标题 2 26 5" xfId="3640"/>
    <cellStyle name="标题 2 31 5" xfId="3641"/>
    <cellStyle name="标题 2 27" xfId="3642"/>
    <cellStyle name="标题 2 32" xfId="3643"/>
    <cellStyle name="标题 2 7 2" xfId="3644"/>
    <cellStyle name="检查单元格 5" xfId="3645"/>
    <cellStyle name="标题 2 27 4" xfId="3646"/>
    <cellStyle name="标题 2 32 4" xfId="3647"/>
    <cellStyle name="标题 2 7 3" xfId="3648"/>
    <cellStyle name="检查单元格 6" xfId="3649"/>
    <cellStyle name="标题 2 27 5" xfId="3650"/>
    <cellStyle name="标题 2 32 5" xfId="3651"/>
    <cellStyle name="常规 14 9 3 2" xfId="3652"/>
    <cellStyle name="标题 2 28" xfId="3653"/>
    <cellStyle name="标题 2 8 2" xfId="3654"/>
    <cellStyle name="标题 2 28 4" xfId="3655"/>
    <cellStyle name="标题 2 8 3" xfId="3656"/>
    <cellStyle name="标题 2 28 5" xfId="3657"/>
    <cellStyle name="常规 14 9 3 3" xfId="3658"/>
    <cellStyle name="标题 2 29" xfId="3659"/>
    <cellStyle name="标题 2 3 4" xfId="3660"/>
    <cellStyle name="标题 2 3 5" xfId="3661"/>
    <cellStyle name="标题 2 5 4" xfId="3662"/>
    <cellStyle name="标题 2 5 5" xfId="3663"/>
    <cellStyle name="标题 2 6 4" xfId="3664"/>
    <cellStyle name="标题 2 6 5" xfId="3665"/>
    <cellStyle name="标题 2 7" xfId="3666"/>
    <cellStyle name="标题 2 7 4" xfId="3667"/>
    <cellStyle name="标题 2 7 5" xfId="3668"/>
    <cellStyle name="标题 2 8 4" xfId="3669"/>
    <cellStyle name="标题 2 8 5" xfId="3670"/>
    <cellStyle name="标题 3 10" xfId="3671"/>
    <cellStyle name="标题 3 10 2" xfId="3672"/>
    <cellStyle name="差 28 5" xfId="3673"/>
    <cellStyle name="标题 3 10 3" xfId="3674"/>
    <cellStyle name="标题 3 10 4" xfId="3675"/>
    <cellStyle name="标题 3 10 5" xfId="3676"/>
    <cellStyle name="标题 3 11" xfId="3677"/>
    <cellStyle name="标题 3 11 2" xfId="3678"/>
    <cellStyle name="差 29 5" xfId="3679"/>
    <cellStyle name="标题 3 11 3" xfId="3680"/>
    <cellStyle name="标题 3 11 4" xfId="3681"/>
    <cellStyle name="标题 3 11 5" xfId="3682"/>
    <cellStyle name="标题 3 12" xfId="3683"/>
    <cellStyle name="标题 3 12 2" xfId="3684"/>
    <cellStyle name="标题 3 12 3" xfId="3685"/>
    <cellStyle name="标题 3 12 4" xfId="3686"/>
    <cellStyle name="标题 3 12 5" xfId="3687"/>
    <cellStyle name="标题 3 13" xfId="3688"/>
    <cellStyle name="标题 3 13 4" xfId="3689"/>
    <cellStyle name="标题 3 13 5" xfId="3690"/>
    <cellStyle name="差 12 2" xfId="3691"/>
    <cellStyle name="标题 3 14" xfId="3692"/>
    <cellStyle name="标题 3 14 4" xfId="3693"/>
    <cellStyle name="标题 3 14 5" xfId="3694"/>
    <cellStyle name="差 12 3" xfId="3695"/>
    <cellStyle name="标题 3 15" xfId="3696"/>
    <cellStyle name="标题 3 20" xfId="3697"/>
    <cellStyle name="标题 3 15 4" xfId="3698"/>
    <cellStyle name="标题 3 20 4" xfId="3699"/>
    <cellStyle name="标题 3 15 5" xfId="3700"/>
    <cellStyle name="标题 3 20 5" xfId="3701"/>
    <cellStyle name="差 12 4" xfId="3702"/>
    <cellStyle name="标题 3 16" xfId="3703"/>
    <cellStyle name="标题 3 21" xfId="3704"/>
    <cellStyle name="标题 3 16 4" xfId="3705"/>
    <cellStyle name="标题 3 21 4" xfId="3706"/>
    <cellStyle name="标题 3 16 5" xfId="3707"/>
    <cellStyle name="标题 3 21 5" xfId="3708"/>
    <cellStyle name="差 12 5" xfId="3709"/>
    <cellStyle name="标题 3 17" xfId="3710"/>
    <cellStyle name="标题 3 22" xfId="3711"/>
    <cellStyle name="标题 3 17 4" xfId="3712"/>
    <cellStyle name="标题 3 22 4" xfId="3713"/>
    <cellStyle name="标题 3 17 5" xfId="3714"/>
    <cellStyle name="标题 3 22 5" xfId="3715"/>
    <cellStyle name="标题 3 18" xfId="3716"/>
    <cellStyle name="标题 3 23" xfId="3717"/>
    <cellStyle name="标题 3 18 4" xfId="3718"/>
    <cellStyle name="标题 3 23 4" xfId="3719"/>
    <cellStyle name="标题 3 18 5" xfId="3720"/>
    <cellStyle name="标题 3 23 5" xfId="3721"/>
    <cellStyle name="标题 3 19" xfId="3722"/>
    <cellStyle name="标题 3 24" xfId="3723"/>
    <cellStyle name="标题 3 19 4" xfId="3724"/>
    <cellStyle name="标题 3 24 4" xfId="3725"/>
    <cellStyle name="标题 3 19 5" xfId="3726"/>
    <cellStyle name="标题 3 24 5" xfId="3727"/>
    <cellStyle name="标题 3 2" xfId="3728"/>
    <cellStyle name="标题 3 2 2" xfId="3729"/>
    <cellStyle name="标题 3 2 3" xfId="3730"/>
    <cellStyle name="标题 3 2 4" xfId="3731"/>
    <cellStyle name="标题 3 2 5" xfId="3732"/>
    <cellStyle name="标题 3 25" xfId="3733"/>
    <cellStyle name="标题 3 30" xfId="3734"/>
    <cellStyle name="标题 3 25 4" xfId="3735"/>
    <cellStyle name="标题 3 30 4" xfId="3736"/>
    <cellStyle name="标题 3 25 5" xfId="3737"/>
    <cellStyle name="标题 3 30 5" xfId="3738"/>
    <cellStyle name="标题 3 26" xfId="3739"/>
    <cellStyle name="标题 3 31" xfId="3740"/>
    <cellStyle name="标题 3 26 4" xfId="3741"/>
    <cellStyle name="标题 3 31 4" xfId="3742"/>
    <cellStyle name="标题 3 26 5" xfId="3743"/>
    <cellStyle name="标题 3 31 5" xfId="3744"/>
    <cellStyle name="标题 3 27" xfId="3745"/>
    <cellStyle name="标题 3 32" xfId="3746"/>
    <cellStyle name="常规 7 3 2" xfId="3747"/>
    <cellStyle name="标题 3 28" xfId="3748"/>
    <cellStyle name="常规 7 3 3" xfId="3749"/>
    <cellStyle name="标题 3 29" xfId="3750"/>
    <cellStyle name="标题 3 3" xfId="3751"/>
    <cellStyle name="标题 3 3 2" xfId="3752"/>
    <cellStyle name="标题 3 3 3" xfId="3753"/>
    <cellStyle name="标题 3 3 4" xfId="3754"/>
    <cellStyle name="标题 3 3 5" xfId="3755"/>
    <cellStyle name="标题 3 4" xfId="3756"/>
    <cellStyle name="标题 3 5" xfId="3757"/>
    <cellStyle name="常规 14 3 5" xfId="3758"/>
    <cellStyle name="标题 3 5 2" xfId="3759"/>
    <cellStyle name="标题 3 5 3" xfId="3760"/>
    <cellStyle name="标题 3 5 4" xfId="3761"/>
    <cellStyle name="标题 3 5 5" xfId="3762"/>
    <cellStyle name="标题 3 6" xfId="3763"/>
    <cellStyle name="常规 14 4 5" xfId="3764"/>
    <cellStyle name="标题 3 6 2" xfId="3765"/>
    <cellStyle name="标题 3 6 3" xfId="3766"/>
    <cellStyle name="好 10 2" xfId="3767"/>
    <cellStyle name="标题 3 6 4" xfId="3768"/>
    <cellStyle name="好 10 3" xfId="3769"/>
    <cellStyle name="标题 3 6 5" xfId="3770"/>
    <cellStyle name="标题 3 7" xfId="3771"/>
    <cellStyle name="常规 14 5 5" xfId="3772"/>
    <cellStyle name="标题 3 7 2" xfId="3773"/>
    <cellStyle name="标题 3 7 3" xfId="3774"/>
    <cellStyle name="好 11 2" xfId="3775"/>
    <cellStyle name="标题 3 7 4" xfId="3776"/>
    <cellStyle name="好 11 3" xfId="3777"/>
    <cellStyle name="标题 3 7 5" xfId="3778"/>
    <cellStyle name="标题 3 8" xfId="3779"/>
    <cellStyle name="常规 14 6 5" xfId="3780"/>
    <cellStyle name="标题 3 8 2" xfId="3781"/>
    <cellStyle name="标题 3 8 3" xfId="3782"/>
    <cellStyle name="好 12 2" xfId="3783"/>
    <cellStyle name="标题 3 8 4" xfId="3784"/>
    <cellStyle name="好 12 3" xfId="3785"/>
    <cellStyle name="标题 3 8 5" xfId="3786"/>
    <cellStyle name="标题 3 9" xfId="3787"/>
    <cellStyle name="标题 35 2" xfId="3788"/>
    <cellStyle name="标题 4 10" xfId="3789"/>
    <cellStyle name="标题 4 10 2" xfId="3790"/>
    <cellStyle name="标题 4 10 3" xfId="3791"/>
    <cellStyle name="标题 4 10 4" xfId="3792"/>
    <cellStyle name="标题 4 10 5" xfId="3793"/>
    <cellStyle name="标题 4 11" xfId="3794"/>
    <cellStyle name="标题 4 11 2" xfId="3795"/>
    <cellStyle name="标题 4 11 3" xfId="3796"/>
    <cellStyle name="标题 4 11 4" xfId="3797"/>
    <cellStyle name="标题 4 11 5" xfId="3798"/>
    <cellStyle name="标题 4 12" xfId="3799"/>
    <cellStyle name="标题 4 12 2" xfId="3800"/>
    <cellStyle name="标题 4 12 3" xfId="3801"/>
    <cellStyle name="标题 4 12 4" xfId="3802"/>
    <cellStyle name="标题 4 12 5" xfId="3803"/>
    <cellStyle name="标题 4 13" xfId="3804"/>
    <cellStyle name="标题 4 13 2" xfId="3805"/>
    <cellStyle name="标题 4 13 3" xfId="3806"/>
    <cellStyle name="标题 4 13 4" xfId="3807"/>
    <cellStyle name="标题 4 13 5" xfId="3808"/>
    <cellStyle name="差 17 2" xfId="3809"/>
    <cellStyle name="差 22 2" xfId="3810"/>
    <cellStyle name="标题 4 14" xfId="3811"/>
    <cellStyle name="标题 4 14 4" xfId="3812"/>
    <cellStyle name="标题 4 14 5" xfId="3813"/>
    <cellStyle name="差 17 3" xfId="3814"/>
    <cellStyle name="差 22 3" xfId="3815"/>
    <cellStyle name="标题 4 15" xfId="3816"/>
    <cellStyle name="标题 4 20" xfId="3817"/>
    <cellStyle name="警告文本 2" xfId="3818"/>
    <cellStyle name="标题 4 15 4" xfId="3819"/>
    <cellStyle name="标题 4 20 4" xfId="3820"/>
    <cellStyle name="警告文本 3" xfId="3821"/>
    <cellStyle name="标题 4 15 5" xfId="3822"/>
    <cellStyle name="标题 4 20 5" xfId="3823"/>
    <cellStyle name="常规 12 7 2 2" xfId="3824"/>
    <cellStyle name="差 17 4" xfId="3825"/>
    <cellStyle name="差 22 4" xfId="3826"/>
    <cellStyle name="标题 4 16" xfId="3827"/>
    <cellStyle name="标题 4 21" xfId="3828"/>
    <cellStyle name="标题 4 16 4" xfId="3829"/>
    <cellStyle name="标题 4 21 4" xfId="3830"/>
    <cellStyle name="标题 4 16 5" xfId="3831"/>
    <cellStyle name="标题 4 21 5" xfId="3832"/>
    <cellStyle name="常规 12 7 2 3" xfId="3833"/>
    <cellStyle name="差 17 5" xfId="3834"/>
    <cellStyle name="差 22 5" xfId="3835"/>
    <cellStyle name="标题 4 17" xfId="3836"/>
    <cellStyle name="标题 4 22" xfId="3837"/>
    <cellStyle name="标题 4 17 4" xfId="3838"/>
    <cellStyle name="标题 4 22 4" xfId="3839"/>
    <cellStyle name="标题 4 17 5" xfId="3840"/>
    <cellStyle name="标题 4 22 5" xfId="3841"/>
    <cellStyle name="标题 4 18" xfId="3842"/>
    <cellStyle name="标题 4 23" xfId="3843"/>
    <cellStyle name="标题 4 18 4" xfId="3844"/>
    <cellStyle name="标题 4 23 4" xfId="3845"/>
    <cellStyle name="标题 4 18 5" xfId="3846"/>
    <cellStyle name="标题 4 23 5" xfId="3847"/>
    <cellStyle name="标题 4 19" xfId="3848"/>
    <cellStyle name="标题 4 24" xfId="3849"/>
    <cellStyle name="标题 4 19 4" xfId="3850"/>
    <cellStyle name="标题 4 24 4" xfId="3851"/>
    <cellStyle name="标题 4 19 5" xfId="3852"/>
    <cellStyle name="标题 4 24 5" xfId="3853"/>
    <cellStyle name="标题 4 2" xfId="3854"/>
    <cellStyle name="标题 4 2 2" xfId="3855"/>
    <cellStyle name="标题 4 2 3" xfId="3856"/>
    <cellStyle name="标题 4 2 4" xfId="3857"/>
    <cellStyle name="标题 4 2 5" xfId="3858"/>
    <cellStyle name="标题 4 25" xfId="3859"/>
    <cellStyle name="标题 4 30" xfId="3860"/>
    <cellStyle name="标题 4 25 4" xfId="3861"/>
    <cellStyle name="标题 4 30 4" xfId="3862"/>
    <cellStyle name="标题 4 25 5" xfId="3863"/>
    <cellStyle name="标题 4 30 5" xfId="3864"/>
    <cellStyle name="标题 4 26" xfId="3865"/>
    <cellStyle name="标题 4 31" xfId="3866"/>
    <cellStyle name="标题 4 26 4" xfId="3867"/>
    <cellStyle name="标题 4 31 4" xfId="3868"/>
    <cellStyle name="标题 4 26 5" xfId="3869"/>
    <cellStyle name="标题 4 31 5" xfId="3870"/>
    <cellStyle name="标题 4 27" xfId="3871"/>
    <cellStyle name="标题 4 32" xfId="3872"/>
    <cellStyle name="标题 4 28" xfId="3873"/>
    <cellStyle name="标题 4 29" xfId="3874"/>
    <cellStyle name="标题 4 3" xfId="3875"/>
    <cellStyle name="标题 4 3 2" xfId="3876"/>
    <cellStyle name="标题 4 3 3" xfId="3877"/>
    <cellStyle name="标题 4 3 4" xfId="3878"/>
    <cellStyle name="标题 4 3 5" xfId="3879"/>
    <cellStyle name="标题 4 4" xfId="3880"/>
    <cellStyle name="常规 15 2 5" xfId="3881"/>
    <cellStyle name="标题 4 4 2" xfId="3882"/>
    <cellStyle name="标题 4 4 3" xfId="3883"/>
    <cellStyle name="标题 4 4 4" xfId="3884"/>
    <cellStyle name="标题 4 4 5" xfId="3885"/>
    <cellStyle name="标题 4 5" xfId="3886"/>
    <cellStyle name="常规 15 3 5" xfId="3887"/>
    <cellStyle name="标题 4 5 2" xfId="3888"/>
    <cellStyle name="标题 4 5 3" xfId="3889"/>
    <cellStyle name="标题 4 5 4" xfId="3890"/>
    <cellStyle name="标题 4 5 5" xfId="3891"/>
    <cellStyle name="标题 4 6" xfId="3892"/>
    <cellStyle name="常规 15 4 5" xfId="3893"/>
    <cellStyle name="标题 4 6 2" xfId="3894"/>
    <cellStyle name="标题 4 6 3" xfId="3895"/>
    <cellStyle name="标题 4 6 4" xfId="3896"/>
    <cellStyle name="标题 4 6 5" xfId="3897"/>
    <cellStyle name="标题 4 7" xfId="3898"/>
    <cellStyle name="常规 15 5 5" xfId="3899"/>
    <cellStyle name="标题 4 7 2" xfId="3900"/>
    <cellStyle name="标题 4 7 3" xfId="3901"/>
    <cellStyle name="标题 4 7 4" xfId="3902"/>
    <cellStyle name="标题 4 7 5" xfId="3903"/>
    <cellStyle name="标题 4 8" xfId="3904"/>
    <cellStyle name="常规 15 6 5" xfId="3905"/>
    <cellStyle name="标题 4 8 2" xfId="3906"/>
    <cellStyle name="标题 4 8 3" xfId="3907"/>
    <cellStyle name="标题 4 8 4" xfId="3908"/>
    <cellStyle name="标题 4 8 5" xfId="3909"/>
    <cellStyle name="标题 4 9" xfId="3910"/>
    <cellStyle name="常规 15 7 5" xfId="3911"/>
    <cellStyle name="标题 4 9 2" xfId="3912"/>
    <cellStyle name="标题 4 9 3" xfId="3913"/>
    <cellStyle name="标题 4 9 4" xfId="3914"/>
    <cellStyle name="标题 4 9 5" xfId="3915"/>
    <cellStyle name="标题 5" xfId="3916"/>
    <cellStyle name="标题 5 2" xfId="3917"/>
    <cellStyle name="标题 5 3" xfId="3918"/>
    <cellStyle name="标题 5 4" xfId="3919"/>
    <cellStyle name="标题 5 5" xfId="3920"/>
    <cellStyle name="标题 6" xfId="3921"/>
    <cellStyle name="标题 6 2" xfId="3922"/>
    <cellStyle name="标题 6 3" xfId="3923"/>
    <cellStyle name="标题 6 4" xfId="3924"/>
    <cellStyle name="标题 6 5" xfId="3925"/>
    <cellStyle name="标题 7" xfId="3926"/>
    <cellStyle name="标题 7 2" xfId="3927"/>
    <cellStyle name="标题 7 3" xfId="3928"/>
    <cellStyle name="标题 7 4" xfId="3929"/>
    <cellStyle name="标题 7 5" xfId="3930"/>
    <cellStyle name="常规 21 2 2" xfId="3931"/>
    <cellStyle name="常规 16 2 2" xfId="3932"/>
    <cellStyle name="标题 8" xfId="3933"/>
    <cellStyle name="常规 16 2 2 2" xfId="3934"/>
    <cellStyle name="标题 8 2" xfId="3935"/>
    <cellStyle name="常规 16 2 2 3" xfId="3936"/>
    <cellStyle name="标题 8 3" xfId="3937"/>
    <cellStyle name="标题 8 4" xfId="3938"/>
    <cellStyle name="标题 8 5" xfId="3939"/>
    <cellStyle name="常规 21 2 3" xfId="3940"/>
    <cellStyle name="常规 16 2 3" xfId="3941"/>
    <cellStyle name="标题 9" xfId="3942"/>
    <cellStyle name="常规 16 2 3 2" xfId="3943"/>
    <cellStyle name="标题 9 2" xfId="3944"/>
    <cellStyle name="常规 16 2 3 3" xfId="3945"/>
    <cellStyle name="标题 9 3" xfId="3946"/>
    <cellStyle name="标题 9 4" xfId="3947"/>
    <cellStyle name="标题 9 5" xfId="3948"/>
    <cellStyle name="差 10" xfId="3949"/>
    <cellStyle name="差 10 2" xfId="3950"/>
    <cellStyle name="差 10 3" xfId="3951"/>
    <cellStyle name="差 10 4" xfId="3952"/>
    <cellStyle name="差 10 5" xfId="3953"/>
    <cellStyle name="差 11" xfId="3954"/>
    <cellStyle name="差 11 2" xfId="3955"/>
    <cellStyle name="差 11 3" xfId="3956"/>
    <cellStyle name="差 11 4" xfId="3957"/>
    <cellStyle name="差 11 5" xfId="3958"/>
    <cellStyle name="差 12" xfId="3959"/>
    <cellStyle name="差 13" xfId="3960"/>
    <cellStyle name="差 13 2" xfId="3961"/>
    <cellStyle name="差 13 3" xfId="3962"/>
    <cellStyle name="差 13 4" xfId="3963"/>
    <cellStyle name="差 13 5" xfId="3964"/>
    <cellStyle name="差 14" xfId="3965"/>
    <cellStyle name="差 14 2" xfId="3966"/>
    <cellStyle name="差 14 3" xfId="3967"/>
    <cellStyle name="差 14 4" xfId="3968"/>
    <cellStyle name="差 14 5" xfId="3969"/>
    <cellStyle name="差 15" xfId="3970"/>
    <cellStyle name="差 20" xfId="3971"/>
    <cellStyle name="差 15 2" xfId="3972"/>
    <cellStyle name="差 20 2" xfId="3973"/>
    <cellStyle name="差 15 3" xfId="3974"/>
    <cellStyle name="差 20 3" xfId="3975"/>
    <cellStyle name="差 15 4" xfId="3976"/>
    <cellStyle name="差 20 4" xfId="3977"/>
    <cellStyle name="差 15 5" xfId="3978"/>
    <cellStyle name="差 20 5" xfId="3979"/>
    <cellStyle name="差 16" xfId="3980"/>
    <cellStyle name="差 21" xfId="3981"/>
    <cellStyle name="差 16 2" xfId="3982"/>
    <cellStyle name="差 21 2" xfId="3983"/>
    <cellStyle name="差 16 3" xfId="3984"/>
    <cellStyle name="差 21 3" xfId="3985"/>
    <cellStyle name="差 16 4" xfId="3986"/>
    <cellStyle name="差 21 4" xfId="3987"/>
    <cellStyle name="差 16 5" xfId="3988"/>
    <cellStyle name="差 21 5" xfId="3989"/>
    <cellStyle name="差 17" xfId="3990"/>
    <cellStyle name="差 22" xfId="3991"/>
    <cellStyle name="差 18" xfId="3992"/>
    <cellStyle name="差 23" xfId="3993"/>
    <cellStyle name="差 18 2" xfId="3994"/>
    <cellStyle name="差 23 2" xfId="3995"/>
    <cellStyle name="差 18 3" xfId="3996"/>
    <cellStyle name="差 23 3" xfId="3997"/>
    <cellStyle name="常规 12 7 3 2" xfId="3998"/>
    <cellStyle name="差 18 4" xfId="3999"/>
    <cellStyle name="差 23 4" xfId="4000"/>
    <cellStyle name="常规 12 7 3 3" xfId="4001"/>
    <cellStyle name="差 18 5" xfId="4002"/>
    <cellStyle name="差 23 5" xfId="4003"/>
    <cellStyle name="差 19" xfId="4004"/>
    <cellStyle name="差 24" xfId="4005"/>
    <cellStyle name="差 19 2" xfId="4006"/>
    <cellStyle name="差 24 2" xfId="4007"/>
    <cellStyle name="差 19 3" xfId="4008"/>
    <cellStyle name="差 24 3" xfId="4009"/>
    <cellStyle name="差 19 4" xfId="4010"/>
    <cellStyle name="差 24 4" xfId="4011"/>
    <cellStyle name="差 19 5" xfId="4012"/>
    <cellStyle name="差 24 5" xfId="4013"/>
    <cellStyle name="差 2" xfId="4014"/>
    <cellStyle name="差 2 2" xfId="4015"/>
    <cellStyle name="差 2 3" xfId="4016"/>
    <cellStyle name="差 2 4" xfId="4017"/>
    <cellStyle name="差 2 5" xfId="4018"/>
    <cellStyle name="常规 15 2 3 2" xfId="4019"/>
    <cellStyle name="差 25" xfId="4020"/>
    <cellStyle name="差 30" xfId="4021"/>
    <cellStyle name="差 25 2" xfId="4022"/>
    <cellStyle name="差 25 3" xfId="4023"/>
    <cellStyle name="差 25 4" xfId="4024"/>
    <cellStyle name="差 25 5" xfId="4025"/>
    <cellStyle name="常规 15 2 3 3" xfId="4026"/>
    <cellStyle name="差 26" xfId="4027"/>
    <cellStyle name="差 31" xfId="4028"/>
    <cellStyle name="差 26 2" xfId="4029"/>
    <cellStyle name="差 26 3" xfId="4030"/>
    <cellStyle name="差 26 4" xfId="4031"/>
    <cellStyle name="差 26 5" xfId="4032"/>
    <cellStyle name="差 27" xfId="4033"/>
    <cellStyle name="差 27 2" xfId="4034"/>
    <cellStyle name="差 27 3" xfId="4035"/>
    <cellStyle name="差 27 4" xfId="4036"/>
    <cellStyle name="差 27 5" xfId="4037"/>
    <cellStyle name="差 28" xfId="4038"/>
    <cellStyle name="差 28 2" xfId="4039"/>
    <cellStyle name="差 28 3" xfId="4040"/>
    <cellStyle name="差 28 4" xfId="4041"/>
    <cellStyle name="差 29" xfId="4042"/>
    <cellStyle name="差 29 2" xfId="4043"/>
    <cellStyle name="差 29 3" xfId="4044"/>
    <cellStyle name="差 29 4" xfId="4045"/>
    <cellStyle name="差 3" xfId="4046"/>
    <cellStyle name="差 3 2" xfId="4047"/>
    <cellStyle name="差 3 3" xfId="4048"/>
    <cellStyle name="差 3 4" xfId="4049"/>
    <cellStyle name="差 3 5" xfId="4050"/>
    <cellStyle name="差 4" xfId="4051"/>
    <cellStyle name="差 4 2" xfId="4052"/>
    <cellStyle name="差 4 3" xfId="4053"/>
    <cellStyle name="差 4 4" xfId="4054"/>
    <cellStyle name="差 4 5" xfId="4055"/>
    <cellStyle name="差 5" xfId="4056"/>
    <cellStyle name="差 5 2" xfId="4057"/>
    <cellStyle name="差 5 3" xfId="4058"/>
    <cellStyle name="差 5 4" xfId="4059"/>
    <cellStyle name="差 5 5" xfId="4060"/>
    <cellStyle name="差 6" xfId="4061"/>
    <cellStyle name="差 6 2" xfId="4062"/>
    <cellStyle name="差 6 3" xfId="4063"/>
    <cellStyle name="差 6 4" xfId="4064"/>
    <cellStyle name="差 6 5" xfId="4065"/>
    <cellStyle name="差 7" xfId="4066"/>
    <cellStyle name="差 7 2" xfId="4067"/>
    <cellStyle name="差 7 3" xfId="4068"/>
    <cellStyle name="差 7 4" xfId="4069"/>
    <cellStyle name="差 7 5" xfId="4070"/>
    <cellStyle name="差 8" xfId="4071"/>
    <cellStyle name="差 8 2" xfId="4072"/>
    <cellStyle name="差 8 3" xfId="4073"/>
    <cellStyle name="差 8 4" xfId="4074"/>
    <cellStyle name="差 8 5" xfId="4075"/>
    <cellStyle name="差 9" xfId="4076"/>
    <cellStyle name="差 9 2" xfId="4077"/>
    <cellStyle name="差 9 3" xfId="4078"/>
    <cellStyle name="差 9 4" xfId="4079"/>
    <cellStyle name="差 9 5" xfId="4080"/>
    <cellStyle name="常规 10" xfId="4081"/>
    <cellStyle name="常规 10 10" xfId="4082"/>
    <cellStyle name="常规 10 2" xfId="4083"/>
    <cellStyle name="常规 10 2 2" xfId="4084"/>
    <cellStyle name="常规 19 12 3 2" xfId="4085"/>
    <cellStyle name="常规 10 2 3" xfId="4086"/>
    <cellStyle name="常规 10 3" xfId="4087"/>
    <cellStyle name="常规 10 3 2" xfId="4088"/>
    <cellStyle name="常规 10 3 3" xfId="4089"/>
    <cellStyle name="常规 10 4" xfId="4090"/>
    <cellStyle name="常规 10 44 2" xfId="4091"/>
    <cellStyle name="强调文字颜色 3 11 2" xfId="4092"/>
    <cellStyle name="常规 18 12 4" xfId="4093"/>
    <cellStyle name="常规 12 8 3 2" xfId="4094"/>
    <cellStyle name="常规 10 44 3" xfId="4095"/>
    <cellStyle name="常规 10 5" xfId="4096"/>
    <cellStyle name="常规 10 6" xfId="4097"/>
    <cellStyle name="常规 10 7" xfId="4098"/>
    <cellStyle name="常规 10 8" xfId="4099"/>
    <cellStyle name="常规 10 9" xfId="4100"/>
    <cellStyle name="常规 11" xfId="4101"/>
    <cellStyle name="常规 11 2" xfId="4102"/>
    <cellStyle name="常规 11 2 2" xfId="4103"/>
    <cellStyle name="常规 11 2 3" xfId="4104"/>
    <cellStyle name="常规 11 3" xfId="4105"/>
    <cellStyle name="常规 11 3 2" xfId="4106"/>
    <cellStyle name="常规 11 3 3" xfId="4107"/>
    <cellStyle name="常规 12" xfId="4108"/>
    <cellStyle name="常规 12 10" xfId="4109"/>
    <cellStyle name="常规 12 11" xfId="4110"/>
    <cellStyle name="常规 21 2" xfId="4111"/>
    <cellStyle name="常规 16 2" xfId="4112"/>
    <cellStyle name="常规 12 11 2 2" xfId="4113"/>
    <cellStyle name="常规 21 3" xfId="4114"/>
    <cellStyle name="常规 16 3" xfId="4115"/>
    <cellStyle name="常规 12 11 2 3" xfId="4116"/>
    <cellStyle name="常规 22 2" xfId="4117"/>
    <cellStyle name="常规 17 2" xfId="4118"/>
    <cellStyle name="常规 12 11 3 2" xfId="4119"/>
    <cellStyle name="常规 22 3" xfId="4120"/>
    <cellStyle name="常规 17 3" xfId="4121"/>
    <cellStyle name="常规 12 11 3 3" xfId="4122"/>
    <cellStyle name="常规 12 12" xfId="4123"/>
    <cellStyle name="常规 12 13" xfId="4124"/>
    <cellStyle name="常规 12 2" xfId="4125"/>
    <cellStyle name="常规 12 2 2" xfId="4126"/>
    <cellStyle name="常规 12 2 2 2" xfId="4127"/>
    <cellStyle name="常规 12 2 2 3" xfId="4128"/>
    <cellStyle name="常规 12 2 3" xfId="4129"/>
    <cellStyle name="常规 12 2 3 2" xfId="4130"/>
    <cellStyle name="常规 12 2 3 3" xfId="4131"/>
    <cellStyle name="常规 12 3" xfId="4132"/>
    <cellStyle name="强调文字颜色 2 10" xfId="4133"/>
    <cellStyle name="常规 12 3 2" xfId="4134"/>
    <cellStyle name="强调文字颜色 2 11" xfId="4135"/>
    <cellStyle name="常规 12 3 3" xfId="4136"/>
    <cellStyle name="强调文字颜色 2 11 2" xfId="4137"/>
    <cellStyle name="常规 17 12 4" xfId="4138"/>
    <cellStyle name="常规 12 3 3 2" xfId="4139"/>
    <cellStyle name="强调文字颜色 2 11 3" xfId="4140"/>
    <cellStyle name="常规 17 12 5" xfId="4141"/>
    <cellStyle name="常规 12 3 3 3" xfId="4142"/>
    <cellStyle name="常规 12 4" xfId="4143"/>
    <cellStyle name="常规 12 4 2" xfId="4144"/>
    <cellStyle name="常规 12 4 2 3" xfId="4145"/>
    <cellStyle name="常规 12 4 3" xfId="4146"/>
    <cellStyle name="常规 12 4 3 3" xfId="4147"/>
    <cellStyle name="常规 12 5" xfId="4148"/>
    <cellStyle name="常规 12 5 2" xfId="4149"/>
    <cellStyle name="常规 12 5 2 2" xfId="4150"/>
    <cellStyle name="常规 12 5 2 3" xfId="4151"/>
    <cellStyle name="常规 12 5 3" xfId="4152"/>
    <cellStyle name="常规 12 5 3 2" xfId="4153"/>
    <cellStyle name="常规 12 5 3 3" xfId="4154"/>
    <cellStyle name="常规 12 6" xfId="4155"/>
    <cellStyle name="常规 12 6 2" xfId="4156"/>
    <cellStyle name="常规 12 6 2 2" xfId="4157"/>
    <cellStyle name="常规 12 6 2 3" xfId="4158"/>
    <cellStyle name="常规 12 6 3" xfId="4159"/>
    <cellStyle name="常规 12 6 3 2" xfId="4160"/>
    <cellStyle name="常规 12 6 3 3" xfId="4161"/>
    <cellStyle name="常规 12 7" xfId="4162"/>
    <cellStyle name="常规 12 7 2" xfId="4163"/>
    <cellStyle name="常规 12 7 3" xfId="4164"/>
    <cellStyle name="常规 12 8" xfId="4165"/>
    <cellStyle name="强调文字颜色 3 10" xfId="4166"/>
    <cellStyle name="常规 12 8 2" xfId="4167"/>
    <cellStyle name="强调文字颜色 3 11" xfId="4168"/>
    <cellStyle name="常规 12 8 3" xfId="4169"/>
    <cellStyle name="强调文字颜色 3 11 3" xfId="4170"/>
    <cellStyle name="常规 18 12 5" xfId="4171"/>
    <cellStyle name="常规 12 8 3 3" xfId="4172"/>
    <cellStyle name="常规 12 9" xfId="4173"/>
    <cellStyle name="常规 12 9 2" xfId="4174"/>
    <cellStyle name="常规 12 9 2 3" xfId="4175"/>
    <cellStyle name="常规 12 9 3" xfId="4176"/>
    <cellStyle name="常规 12 9 3 3" xfId="4177"/>
    <cellStyle name="常规 13" xfId="4178"/>
    <cellStyle name="常规 13 2" xfId="4179"/>
    <cellStyle name="常规 13 3" xfId="4180"/>
    <cellStyle name="常规 13 4" xfId="4181"/>
    <cellStyle name="好 28 2" xfId="4182"/>
    <cellStyle name="常规 14" xfId="4183"/>
    <cellStyle name="常规 14 10" xfId="4184"/>
    <cellStyle name="常规 14 10 2" xfId="4185"/>
    <cellStyle name="常规 15 4" xfId="4186"/>
    <cellStyle name="常规 14 10 2 2" xfId="4187"/>
    <cellStyle name="常规 15 5" xfId="4188"/>
    <cellStyle name="常规 14 10 2 3" xfId="4189"/>
    <cellStyle name="常规 14 10 3 2" xfId="4190"/>
    <cellStyle name="常规 14 10 3 3" xfId="4191"/>
    <cellStyle name="常规 14 11 2" xfId="4192"/>
    <cellStyle name="常规 14 11 2 3" xfId="4193"/>
    <cellStyle name="常规 14 11 3" xfId="4194"/>
    <cellStyle name="常规 14 11 3 3" xfId="4195"/>
    <cellStyle name="常规 14 11 4" xfId="4196"/>
    <cellStyle name="常规 14 11 5" xfId="4197"/>
    <cellStyle name="常规 14 12 2" xfId="4198"/>
    <cellStyle name="常规 14 12 2 2" xfId="4199"/>
    <cellStyle name="常规 14 12 2 3" xfId="4200"/>
    <cellStyle name="常规 14 12 3" xfId="4201"/>
    <cellStyle name="常规 14 12 3 2" xfId="4202"/>
    <cellStyle name="常规 14 12 3 3" xfId="4203"/>
    <cellStyle name="常规 14 12 4" xfId="4204"/>
    <cellStyle name="常规 14 12 5" xfId="4205"/>
    <cellStyle name="常规 14 13 2" xfId="4206"/>
    <cellStyle name="常规 14 13 3" xfId="4207"/>
    <cellStyle name="常规 14 14 2" xfId="4208"/>
    <cellStyle name="常规 14 14 3" xfId="4209"/>
    <cellStyle name="常规 14 2" xfId="4210"/>
    <cellStyle name="常规 14 3" xfId="4211"/>
    <cellStyle name="常规 14 3 2" xfId="4212"/>
    <cellStyle name="常规 14 3 2 2" xfId="4213"/>
    <cellStyle name="常规 14 3 2 3" xfId="4214"/>
    <cellStyle name="常规 14 3 3" xfId="4215"/>
    <cellStyle name="常规 14 3 3 2" xfId="4216"/>
    <cellStyle name="常规 14 3 4" xfId="4217"/>
    <cellStyle name="常规 14 4" xfId="4218"/>
    <cellStyle name="常规 14 4 2" xfId="4219"/>
    <cellStyle name="常规 14 4 2 2" xfId="4220"/>
    <cellStyle name="常规 14 4 2 3" xfId="4221"/>
    <cellStyle name="常规 14 4 3" xfId="4222"/>
    <cellStyle name="常规 14 4 3 2" xfId="4223"/>
    <cellStyle name="常规 14 4 3 3" xfId="4224"/>
    <cellStyle name="常规 14 4 4" xfId="4225"/>
    <cellStyle name="常规 14 5" xfId="4226"/>
    <cellStyle name="常规 14 5 2" xfId="4227"/>
    <cellStyle name="常规 14 5 2 2" xfId="4228"/>
    <cellStyle name="常规 14 5 2 3" xfId="4229"/>
    <cellStyle name="常规 14 5 3" xfId="4230"/>
    <cellStyle name="常规 14 5 3 3" xfId="4231"/>
    <cellStyle name="常规 14 5 4" xfId="4232"/>
    <cellStyle name="常规 14 6" xfId="4233"/>
    <cellStyle name="常规 14 6 2" xfId="4234"/>
    <cellStyle name="常规 14 6 2 2" xfId="4235"/>
    <cellStyle name="常规 14 6 2 3" xfId="4236"/>
    <cellStyle name="常规 14 6 3" xfId="4237"/>
    <cellStyle name="常规 14 6 4" xfId="4238"/>
    <cellStyle name="常规 14 8 2 2" xfId="4239"/>
    <cellStyle name="常规 14 8 2 3" xfId="4240"/>
    <cellStyle name="常规 14 8 3" xfId="4241"/>
    <cellStyle name="常规 14 8 3 2" xfId="4242"/>
    <cellStyle name="常规 14 8 3 3" xfId="4243"/>
    <cellStyle name="常规 14 8 4" xfId="4244"/>
    <cellStyle name="常规 14 8 5" xfId="4245"/>
    <cellStyle name="常规 14 9 2 2" xfId="4246"/>
    <cellStyle name="常规 14 9 2 3" xfId="4247"/>
    <cellStyle name="常规 14 9 3" xfId="4248"/>
    <cellStyle name="常规 14 9 4" xfId="4249"/>
    <cellStyle name="常规 14 9 5" xfId="4250"/>
    <cellStyle name="常规 15 10" xfId="4251"/>
    <cellStyle name="常规 15 10 2" xfId="4252"/>
    <cellStyle name="常规 15 10 2 2" xfId="4253"/>
    <cellStyle name="常规 15 10 2 3" xfId="4254"/>
    <cellStyle name="常规 15 10 3 2" xfId="4255"/>
    <cellStyle name="常规 15 10 3 3" xfId="4256"/>
    <cellStyle name="常规 15 11 2" xfId="4257"/>
    <cellStyle name="常规 15 12 2" xfId="4258"/>
    <cellStyle name="常规 15 12 3" xfId="4259"/>
    <cellStyle name="常规 15 12 4" xfId="4260"/>
    <cellStyle name="常规 15 12 5" xfId="4261"/>
    <cellStyle name="常规 15 13 2" xfId="4262"/>
    <cellStyle name="常规 15 14 2" xfId="4263"/>
    <cellStyle name="常规 20 2" xfId="4264"/>
    <cellStyle name="常规 15 2" xfId="4265"/>
    <cellStyle name="输出 32 4" xfId="4266"/>
    <cellStyle name="输出 27 4" xfId="4267"/>
    <cellStyle name="常规 20 2 2" xfId="4268"/>
    <cellStyle name="常规 15 2 2" xfId="4269"/>
    <cellStyle name="常规 15 2 2 2" xfId="4270"/>
    <cellStyle name="常规 15 2 2 3" xfId="4271"/>
    <cellStyle name="输出 32 5" xfId="4272"/>
    <cellStyle name="输出 27 5" xfId="4273"/>
    <cellStyle name="常规 20 2 3" xfId="4274"/>
    <cellStyle name="常规 15 2 3" xfId="4275"/>
    <cellStyle name="常规 15 2 4" xfId="4276"/>
    <cellStyle name="常规 20 3" xfId="4277"/>
    <cellStyle name="常规 15 3" xfId="4278"/>
    <cellStyle name="输出 28 4" xfId="4279"/>
    <cellStyle name="常规 20 3 2" xfId="4280"/>
    <cellStyle name="常规 15 3 2" xfId="4281"/>
    <cellStyle name="常规 15 3 2 3" xfId="4282"/>
    <cellStyle name="输出 28 5" xfId="4283"/>
    <cellStyle name="常规 20 3 3" xfId="4284"/>
    <cellStyle name="常规 15 3 3" xfId="4285"/>
    <cellStyle name="常规 15 3 3 3" xfId="4286"/>
    <cellStyle name="常规 15 3 4" xfId="4287"/>
    <cellStyle name="常规 15 4 2 2" xfId="4288"/>
    <cellStyle name="常规 15 4 2 3" xfId="4289"/>
    <cellStyle name="输出 29 5" xfId="4290"/>
    <cellStyle name="常规 15 4 3" xfId="4291"/>
    <cellStyle name="常规 15 4 3 2" xfId="4292"/>
    <cellStyle name="常规 15 4 3 3" xfId="4293"/>
    <cellStyle name="常规 15 4 4" xfId="4294"/>
    <cellStyle name="常规 15 5 2" xfId="4295"/>
    <cellStyle name="常规 15 5 2 2" xfId="4296"/>
    <cellStyle name="常规 15 5 2 3" xfId="4297"/>
    <cellStyle name="常规 15 5 3" xfId="4298"/>
    <cellStyle name="常规 3 10" xfId="4299"/>
    <cellStyle name="常规 15 5 3 2" xfId="4300"/>
    <cellStyle name="常规 3 11" xfId="4301"/>
    <cellStyle name="常规 15 5 3 3" xfId="4302"/>
    <cellStyle name="常规 15 5 4" xfId="4303"/>
    <cellStyle name="常规 15 6" xfId="4304"/>
    <cellStyle name="常规 15 6 2" xfId="4305"/>
    <cellStyle name="常规 15 6 2 2" xfId="4306"/>
    <cellStyle name="常规 15 6 3" xfId="4307"/>
    <cellStyle name="常规 15 6 4" xfId="4308"/>
    <cellStyle name="常规 15 7 2 2" xfId="4309"/>
    <cellStyle name="常规 15 7 2 3" xfId="4310"/>
    <cellStyle name="常规 15 7 3" xfId="4311"/>
    <cellStyle name="常规 15 7 4" xfId="4312"/>
    <cellStyle name="常规 15 8 2" xfId="4313"/>
    <cellStyle name="常规 15 8 3" xfId="4314"/>
    <cellStyle name="常规 15 8 3 3" xfId="4315"/>
    <cellStyle name="常规 15 8 4" xfId="4316"/>
    <cellStyle name="常规 15 8 5" xfId="4317"/>
    <cellStyle name="常规 15 9 5" xfId="4318"/>
    <cellStyle name="警告文本 6 3" xfId="4319"/>
    <cellStyle name="常规 16 10" xfId="4320"/>
    <cellStyle name="常规 16 10 2" xfId="4321"/>
    <cellStyle name="常规 16 10 2 2" xfId="4322"/>
    <cellStyle name="常规 16 10 2 3" xfId="4323"/>
    <cellStyle name="常规 16 10 3 2" xfId="4324"/>
    <cellStyle name="常规 16 10 3 3" xfId="4325"/>
    <cellStyle name="警告文本 6 4" xfId="4326"/>
    <cellStyle name="常规 16 11" xfId="4327"/>
    <cellStyle name="常规 16 11 2" xfId="4328"/>
    <cellStyle name="常规 16 11 2 2" xfId="4329"/>
    <cellStyle name="常规 16 11 2 3" xfId="4330"/>
    <cellStyle name="常规 16 11 3 2" xfId="4331"/>
    <cellStyle name="常规 16 11 3 3" xfId="4332"/>
    <cellStyle name="强调文字颜色 1 10 2" xfId="4333"/>
    <cellStyle name="常规 16 11 4" xfId="4334"/>
    <cellStyle name="强调文字颜色 1 10 3" xfId="4335"/>
    <cellStyle name="常规 16 11 5" xfId="4336"/>
    <cellStyle name="警告文本 6 5" xfId="4337"/>
    <cellStyle name="常规 16 12" xfId="4338"/>
    <cellStyle name="常规 16 12 2" xfId="4339"/>
    <cellStyle name="常规 16 12 2 2" xfId="4340"/>
    <cellStyle name="常规 16 12 2 3" xfId="4341"/>
    <cellStyle name="常规 16 12 3" xfId="4342"/>
    <cellStyle name="常规 16 12 3 2" xfId="4343"/>
    <cellStyle name="常规 16 12 3 3" xfId="4344"/>
    <cellStyle name="强调文字颜色 1 11 2" xfId="4345"/>
    <cellStyle name="常规 16 12 4" xfId="4346"/>
    <cellStyle name="强调文字颜色 1 11 3" xfId="4347"/>
    <cellStyle name="常规 16 12 5" xfId="4348"/>
    <cellStyle name="常规 16 13" xfId="4349"/>
    <cellStyle name="常规 16 13 2" xfId="4350"/>
    <cellStyle name="常规 16 13 3" xfId="4351"/>
    <cellStyle name="常规 16 14" xfId="4352"/>
    <cellStyle name="常规 16 14 2" xfId="4353"/>
    <cellStyle name="常规 16 14 3" xfId="4354"/>
    <cellStyle name="常规 16 2 4" xfId="4355"/>
    <cellStyle name="常规 16 2 5" xfId="4356"/>
    <cellStyle name="常规 21 3 2" xfId="4357"/>
    <cellStyle name="常规 16 3 2" xfId="4358"/>
    <cellStyle name="常规 16 3 2 2" xfId="4359"/>
    <cellStyle name="常规 16 3 2 3" xfId="4360"/>
    <cellStyle name="常规 21 3 3" xfId="4361"/>
    <cellStyle name="常规 16 3 3" xfId="4362"/>
    <cellStyle name="常规 16 3 3 2" xfId="4363"/>
    <cellStyle name="常规 16 3 3 3" xfId="4364"/>
    <cellStyle name="常规 16 3 4" xfId="4365"/>
    <cellStyle name="常规 16 3 5" xfId="4366"/>
    <cellStyle name="常规 21 4" xfId="4367"/>
    <cellStyle name="常规 16 4" xfId="4368"/>
    <cellStyle name="常规 16 4 2" xfId="4369"/>
    <cellStyle name="常规 16 4 2 2" xfId="4370"/>
    <cellStyle name="常规 16 4 2 3" xfId="4371"/>
    <cellStyle name="常规 16 4 3" xfId="4372"/>
    <cellStyle name="常规 16 4 3 2" xfId="4373"/>
    <cellStyle name="常规 16 4 3 3" xfId="4374"/>
    <cellStyle name="常规 16 4 4" xfId="4375"/>
    <cellStyle name="常规 16 4 5" xfId="4376"/>
    <cellStyle name="常规 21 5" xfId="4377"/>
    <cellStyle name="常规 16 5" xfId="4378"/>
    <cellStyle name="常规 16 5 2" xfId="4379"/>
    <cellStyle name="常规 16 5 2 2" xfId="4380"/>
    <cellStyle name="常规 16 5 2 3" xfId="4381"/>
    <cellStyle name="常规 16 5 3" xfId="4382"/>
    <cellStyle name="常规 16 5 3 2" xfId="4383"/>
    <cellStyle name="常规 16 5 3 3" xfId="4384"/>
    <cellStyle name="常规 16 5 4" xfId="4385"/>
    <cellStyle name="常规 16 5 5" xfId="4386"/>
    <cellStyle name="常规 16 6" xfId="4387"/>
    <cellStyle name="常规 16 6 2" xfId="4388"/>
    <cellStyle name="常规 16 6 2 2" xfId="4389"/>
    <cellStyle name="常规 16 6 2 3" xfId="4390"/>
    <cellStyle name="常规 16 6 3" xfId="4391"/>
    <cellStyle name="常规 16 6 3 2" xfId="4392"/>
    <cellStyle name="常规 16 6 3 3" xfId="4393"/>
    <cellStyle name="常规 16 6 4" xfId="4394"/>
    <cellStyle name="常规 16 6 5" xfId="4395"/>
    <cellStyle name="常规 16 7" xfId="4396"/>
    <cellStyle name="常规 16 7 2" xfId="4397"/>
    <cellStyle name="常规 16 7 2 2" xfId="4398"/>
    <cellStyle name="常规 16 7 2 3" xfId="4399"/>
    <cellStyle name="常规 16 7 3" xfId="4400"/>
    <cellStyle name="常规 16 7 3 2" xfId="4401"/>
    <cellStyle name="常规 16 7 3 3" xfId="4402"/>
    <cellStyle name="常规 16 7 4" xfId="4403"/>
    <cellStyle name="常规 16 7 5" xfId="4404"/>
    <cellStyle name="常规 16 8" xfId="4405"/>
    <cellStyle name="常规 16 8 2" xfId="4406"/>
    <cellStyle name="常规 16 8 2 2" xfId="4407"/>
    <cellStyle name="常规 16 8 2 3" xfId="4408"/>
    <cellStyle name="常规 16 8 3" xfId="4409"/>
    <cellStyle name="常规 16 8 3 2" xfId="4410"/>
    <cellStyle name="常规 16 8 3 3" xfId="4411"/>
    <cellStyle name="常规 16 8 4" xfId="4412"/>
    <cellStyle name="常规 16 8 5" xfId="4413"/>
    <cellStyle name="常规 16 9" xfId="4414"/>
    <cellStyle name="常规 16 9 2" xfId="4415"/>
    <cellStyle name="常规 16 9 2 2" xfId="4416"/>
    <cellStyle name="常规 16 9 2 3" xfId="4417"/>
    <cellStyle name="常规 16 9 3" xfId="4418"/>
    <cellStyle name="常规 16 9 3 2" xfId="4419"/>
    <cellStyle name="常规 16 9 3 3" xfId="4420"/>
    <cellStyle name="常规 16 9 4" xfId="4421"/>
    <cellStyle name="常规 16 9 5" xfId="4422"/>
    <cellStyle name="常规 17 10" xfId="4423"/>
    <cellStyle name="常规 17 10 2" xfId="4424"/>
    <cellStyle name="常规 17 10 2 2" xfId="4425"/>
    <cellStyle name="常规 17 10 2 3" xfId="4426"/>
    <cellStyle name="常规 17 10 3" xfId="4427"/>
    <cellStyle name="常规 17 10 3 2" xfId="4428"/>
    <cellStyle name="常规 17 10 3 3" xfId="4429"/>
    <cellStyle name="常规 17 10 4" xfId="4430"/>
    <cellStyle name="常规 17 10 5" xfId="4431"/>
    <cellStyle name="常规 17 11" xfId="4432"/>
    <cellStyle name="常规 17 12" xfId="4433"/>
    <cellStyle name="常规 17 12 2" xfId="4434"/>
    <cellStyle name="常规 17 12 2 2" xfId="4435"/>
    <cellStyle name="常规 17 12 2 3" xfId="4436"/>
    <cellStyle name="常规 17 12 3" xfId="4437"/>
    <cellStyle name="常规 17 12 3 2" xfId="4438"/>
    <cellStyle name="常规 17 12 3 3" xfId="4439"/>
    <cellStyle name="常规 17 13" xfId="4440"/>
    <cellStyle name="常规 17 13 2" xfId="4441"/>
    <cellStyle name="常规 17 13 3" xfId="4442"/>
    <cellStyle name="常规 17 14" xfId="4443"/>
    <cellStyle name="常规 17 14 2" xfId="4444"/>
    <cellStyle name="常规 17 14 3" xfId="4445"/>
    <cellStyle name="常规 22 2 2" xfId="4446"/>
    <cellStyle name="常规 17 2 2" xfId="4447"/>
    <cellStyle name="常规 17 2 2 2" xfId="4448"/>
    <cellStyle name="常规 17 2 2 3" xfId="4449"/>
    <cellStyle name="常规 22 2 3" xfId="4450"/>
    <cellStyle name="常规 17 2 3" xfId="4451"/>
    <cellStyle name="常规 17 2 3 2" xfId="4452"/>
    <cellStyle name="常规 17 2 3 3" xfId="4453"/>
    <cellStyle name="常规 17 2 4" xfId="4454"/>
    <cellStyle name="常规 17 2 5" xfId="4455"/>
    <cellStyle name="常规 22 3 2" xfId="4456"/>
    <cellStyle name="常规 17 3 2" xfId="4457"/>
    <cellStyle name="常规 17 3 2 2" xfId="4458"/>
    <cellStyle name="常规 17 3 2 3" xfId="4459"/>
    <cellStyle name="常规 22 3 3" xfId="4460"/>
    <cellStyle name="常规 17 3 3" xfId="4461"/>
    <cellStyle name="好 3" xfId="4462"/>
    <cellStyle name="常规 17 3 3 2" xfId="4463"/>
    <cellStyle name="好 4" xfId="4464"/>
    <cellStyle name="常规 17 3 3 3" xfId="4465"/>
    <cellStyle name="常规 17 3 4" xfId="4466"/>
    <cellStyle name="常规 17 3 5" xfId="4467"/>
    <cellStyle name="常规 22 4" xfId="4468"/>
    <cellStyle name="常规 17 4" xfId="4469"/>
    <cellStyle name="常规 17 4 2" xfId="4470"/>
    <cellStyle name="常规 17 4 2 2" xfId="4471"/>
    <cellStyle name="常规 17 4 2 3" xfId="4472"/>
    <cellStyle name="常规 17 4 3" xfId="4473"/>
    <cellStyle name="常规 17 4 3 2" xfId="4474"/>
    <cellStyle name="常规 17 4 3 3" xfId="4475"/>
    <cellStyle name="常规 17 4 4" xfId="4476"/>
    <cellStyle name="常规 17 4 5" xfId="4477"/>
    <cellStyle name="常规 22 5" xfId="4478"/>
    <cellStyle name="常规 17 5" xfId="4479"/>
    <cellStyle name="常规 17 5 2" xfId="4480"/>
    <cellStyle name="常规 17 5 2 2" xfId="4481"/>
    <cellStyle name="常规 17 5 2 3" xfId="4482"/>
    <cellStyle name="常规 17 5 3" xfId="4483"/>
    <cellStyle name="常规 17 5 3 2" xfId="4484"/>
    <cellStyle name="常规 17 5 3 3" xfId="4485"/>
    <cellStyle name="常规 17 5 4" xfId="4486"/>
    <cellStyle name="常规 17 5 5" xfId="4487"/>
    <cellStyle name="常规 17 6" xfId="4488"/>
    <cellStyle name="常规 17 6 2" xfId="4489"/>
    <cellStyle name="汇总 4" xfId="4490"/>
    <cellStyle name="常规 17 6 2 2" xfId="4491"/>
    <cellStyle name="汇总 5" xfId="4492"/>
    <cellStyle name="常规 17 6 2 3" xfId="4493"/>
    <cellStyle name="常规 17 6 3" xfId="4494"/>
    <cellStyle name="常规 17 6 3 2" xfId="4495"/>
    <cellStyle name="常规 17 6 3 3" xfId="4496"/>
    <cellStyle name="常规 17 6 4" xfId="4497"/>
    <cellStyle name="常规 17 6 5" xfId="4498"/>
    <cellStyle name="常规 17 7" xfId="4499"/>
    <cellStyle name="常规 17 7 2" xfId="4500"/>
    <cellStyle name="常规 17 7 2 2" xfId="4501"/>
    <cellStyle name="常规 17 7 2 3" xfId="4502"/>
    <cellStyle name="常规 17 7 3" xfId="4503"/>
    <cellStyle name="常规 17 7 3 2" xfId="4504"/>
    <cellStyle name="常规 17 7 3 3" xfId="4505"/>
    <cellStyle name="常规 17 7 4" xfId="4506"/>
    <cellStyle name="常规 17 7 5" xfId="4507"/>
    <cellStyle name="常规 17 8" xfId="4508"/>
    <cellStyle name="常规 17 8 2" xfId="4509"/>
    <cellStyle name="常规 17 8 2 2" xfId="4510"/>
    <cellStyle name="常规 17 8 2 3" xfId="4511"/>
    <cellStyle name="常规 17 8 3" xfId="4512"/>
    <cellStyle name="常规 17 8 3 2" xfId="4513"/>
    <cellStyle name="常规 17 8 3 3" xfId="4514"/>
    <cellStyle name="常规 17 8 4" xfId="4515"/>
    <cellStyle name="常规 17 8 5" xfId="4516"/>
    <cellStyle name="常规 17 9" xfId="4517"/>
    <cellStyle name="常规 17 9 2" xfId="4518"/>
    <cellStyle name="常规 17 9 2 2" xfId="4519"/>
    <cellStyle name="常规 17 9 2 3" xfId="4520"/>
    <cellStyle name="常规 17 9 3" xfId="4521"/>
    <cellStyle name="常规 17 9 3 2" xfId="4522"/>
    <cellStyle name="常规 17 9 3 3" xfId="4523"/>
    <cellStyle name="常规 17 9 4" xfId="4524"/>
    <cellStyle name="常规 17 9 5" xfId="4525"/>
    <cellStyle name="常规 23" xfId="4526"/>
    <cellStyle name="常规 18" xfId="4527"/>
    <cellStyle name="常规 18 10" xfId="4528"/>
    <cellStyle name="常规 18 10 2" xfId="4529"/>
    <cellStyle name="常规 18 10 2 2" xfId="4530"/>
    <cellStyle name="常规 18 10 2 3" xfId="4531"/>
    <cellStyle name="常规 18 10 3" xfId="4532"/>
    <cellStyle name="常规 18 10 3 2" xfId="4533"/>
    <cellStyle name="常规 18 10 3 3" xfId="4534"/>
    <cellStyle name="常规 18 10 4" xfId="4535"/>
    <cellStyle name="常规 18 10 5" xfId="4536"/>
    <cellStyle name="常规 18 11" xfId="4537"/>
    <cellStyle name="常规 18 11 2" xfId="4538"/>
    <cellStyle name="常规 18 11 2 2" xfId="4539"/>
    <cellStyle name="常规 18 11 2 3" xfId="4540"/>
    <cellStyle name="常规 18 11 3" xfId="4541"/>
    <cellStyle name="常规 18 11 3 2" xfId="4542"/>
    <cellStyle name="常规 18 11 3 3" xfId="4543"/>
    <cellStyle name="常规 18 12" xfId="4544"/>
    <cellStyle name="常规 18 12 2" xfId="4545"/>
    <cellStyle name="常规 18 12 2 2" xfId="4546"/>
    <cellStyle name="常规 18 12 2 3" xfId="4547"/>
    <cellStyle name="常规 18 12 3" xfId="4548"/>
    <cellStyle name="常规 18 12 3 2" xfId="4549"/>
    <cellStyle name="常规 18 12 3 3" xfId="4550"/>
    <cellStyle name="常规 23 2" xfId="4551"/>
    <cellStyle name="常规 18 2" xfId="4552"/>
    <cellStyle name="常规 18 2 2 2" xfId="4553"/>
    <cellStyle name="常规 18 2 2 3" xfId="4554"/>
    <cellStyle name="常规 18 2 3 2" xfId="4555"/>
    <cellStyle name="常规 18 2 3 3" xfId="4556"/>
    <cellStyle name="常规 18 2 5" xfId="4557"/>
    <cellStyle name="常规 23 3" xfId="4558"/>
    <cellStyle name="常规 18 3" xfId="4559"/>
    <cellStyle name="常规 18 3 2 2" xfId="4560"/>
    <cellStyle name="常规 18 3 2 3" xfId="4561"/>
    <cellStyle name="常规 18 3 3 2" xfId="4562"/>
    <cellStyle name="常规 18 3 3 3" xfId="4563"/>
    <cellStyle name="常规 18 3 5" xfId="4564"/>
    <cellStyle name="常规 23 4" xfId="4565"/>
    <cellStyle name="常规 18 4" xfId="4566"/>
    <cellStyle name="常规 18 4 2 2" xfId="4567"/>
    <cellStyle name="常规 18 4 2 3" xfId="4568"/>
    <cellStyle name="常规 18 4 3 2" xfId="4569"/>
    <cellStyle name="常规 18 4 3 3" xfId="4570"/>
    <cellStyle name="常规 18 4 5" xfId="4571"/>
    <cellStyle name="常规 23 5" xfId="4572"/>
    <cellStyle name="常规 18 5" xfId="4573"/>
    <cellStyle name="常规 18 5 2 2" xfId="4574"/>
    <cellStyle name="常规 18 5 2 3" xfId="4575"/>
    <cellStyle name="常规 18 5 3 2" xfId="4576"/>
    <cellStyle name="常规 18 5 3 3" xfId="4577"/>
    <cellStyle name="常规 18 5 5" xfId="4578"/>
    <cellStyle name="常规 18 6" xfId="4579"/>
    <cellStyle name="常规 18 6 2 2" xfId="4580"/>
    <cellStyle name="常规 18 6 2 3" xfId="4581"/>
    <cellStyle name="常规 18 6 3 2" xfId="4582"/>
    <cellStyle name="常规 18 6 3 3" xfId="4583"/>
    <cellStyle name="常规 18 6 5" xfId="4584"/>
    <cellStyle name="常规 18 7" xfId="4585"/>
    <cellStyle name="常规 18 7 2 2" xfId="4586"/>
    <cellStyle name="常规 18 7 2 3" xfId="4587"/>
    <cellStyle name="常规 18 7 3 2" xfId="4588"/>
    <cellStyle name="常规 18 7 3 3" xfId="4589"/>
    <cellStyle name="常规 18 7 5" xfId="4590"/>
    <cellStyle name="常规 18 8" xfId="4591"/>
    <cellStyle name="常规 18 8 2 2" xfId="4592"/>
    <cellStyle name="常规 18 8 2 3" xfId="4593"/>
    <cellStyle name="常规 18 8 3 2" xfId="4594"/>
    <cellStyle name="常规 18 8 3 3" xfId="4595"/>
    <cellStyle name="常规 18 8 5" xfId="4596"/>
    <cellStyle name="常规 18 9" xfId="4597"/>
    <cellStyle name="常规 18 9 2 2" xfId="4598"/>
    <cellStyle name="常规 18 9 2 3" xfId="4599"/>
    <cellStyle name="常规 18 9 3 2" xfId="4600"/>
    <cellStyle name="常规 18 9 3 3" xfId="4601"/>
    <cellStyle name="常规 18 9 5" xfId="4602"/>
    <cellStyle name="常规 24" xfId="4603"/>
    <cellStyle name="常规 19" xfId="4604"/>
    <cellStyle name="常规 19 10" xfId="4605"/>
    <cellStyle name="常规 19 10 2" xfId="4606"/>
    <cellStyle name="常规 19 10 3" xfId="4607"/>
    <cellStyle name="常规 19 10 4" xfId="4608"/>
    <cellStyle name="常规 19 10 5" xfId="4609"/>
    <cellStyle name="常规 19 11" xfId="4610"/>
    <cellStyle name="常规 19 11 2" xfId="4611"/>
    <cellStyle name="常规 19 11 2 2" xfId="4612"/>
    <cellStyle name="常规 19 11 2 3" xfId="4613"/>
    <cellStyle name="常规 19 11 3" xfId="4614"/>
    <cellStyle name="常规 19 11 3 2" xfId="4615"/>
    <cellStyle name="常规 19 11 3 3" xfId="4616"/>
    <cellStyle name="强调文字颜色 4 10 2" xfId="4617"/>
    <cellStyle name="常规 19 11 4" xfId="4618"/>
    <cellStyle name="强调文字颜色 4 10 3" xfId="4619"/>
    <cellStyle name="常规 19 11 5" xfId="4620"/>
    <cellStyle name="常规 19 12" xfId="4621"/>
    <cellStyle name="常规 19 12 2" xfId="4622"/>
    <cellStyle name="常规 19 12 2 2" xfId="4623"/>
    <cellStyle name="常规 19 12 2 3" xfId="4624"/>
    <cellStyle name="常规 19 12 3" xfId="4625"/>
    <cellStyle name="常规 19 12 3 3" xfId="4626"/>
    <cellStyle name="强调文字颜色 4 11 2" xfId="4627"/>
    <cellStyle name="常规 19 12 4" xfId="4628"/>
    <cellStyle name="强调文字颜色 4 11 3" xfId="4629"/>
    <cellStyle name="常规 19 12 5" xfId="4630"/>
    <cellStyle name="常规 24 2" xfId="4631"/>
    <cellStyle name="常规 19 2" xfId="4632"/>
    <cellStyle name="常规 19 2 2" xfId="4633"/>
    <cellStyle name="常规 19 2 2 2" xfId="4634"/>
    <cellStyle name="常规 19 2 2 3" xfId="4635"/>
    <cellStyle name="常规 19 2 3" xfId="4636"/>
    <cellStyle name="常规 19 2 3 2" xfId="4637"/>
    <cellStyle name="常规 19 2 3 3" xfId="4638"/>
    <cellStyle name="常规 19 2 4" xfId="4639"/>
    <cellStyle name="常规 19 2 5" xfId="4640"/>
    <cellStyle name="常规 24 3" xfId="4641"/>
    <cellStyle name="常规 19 3" xfId="4642"/>
    <cellStyle name="常规 19 3 2" xfId="4643"/>
    <cellStyle name="常规 19 3 2 2" xfId="4644"/>
    <cellStyle name="常规 19 3 2 3" xfId="4645"/>
    <cellStyle name="常规 19 3 3" xfId="4646"/>
    <cellStyle name="常规 19 3 3 2" xfId="4647"/>
    <cellStyle name="常规 19 3 3 3" xfId="4648"/>
    <cellStyle name="常规 19 3 4" xfId="4649"/>
    <cellStyle name="常规 19 3 5" xfId="4650"/>
    <cellStyle name="常规 19 4" xfId="4651"/>
    <cellStyle name="常规 19 4 2" xfId="4652"/>
    <cellStyle name="常规 19 4 2 2" xfId="4653"/>
    <cellStyle name="常规 19 4 2 3" xfId="4654"/>
    <cellStyle name="常规 19 4 3" xfId="4655"/>
    <cellStyle name="常规 19 4 3 2" xfId="4656"/>
    <cellStyle name="常规 19 4 3 3" xfId="4657"/>
    <cellStyle name="常规 19 4 4" xfId="4658"/>
    <cellStyle name="常规 19 4 5" xfId="4659"/>
    <cellStyle name="常规 19 5" xfId="4660"/>
    <cellStyle name="常规 19 5 2" xfId="4661"/>
    <cellStyle name="常规 19 5 2 2" xfId="4662"/>
    <cellStyle name="常规 19 5 2 3" xfId="4663"/>
    <cellStyle name="常规 19 5 3" xfId="4664"/>
    <cellStyle name="常规 19 5 3 2" xfId="4665"/>
    <cellStyle name="常规 19 5 3 3" xfId="4666"/>
    <cellStyle name="常规 19 5 4" xfId="4667"/>
    <cellStyle name="常规 19 5 5" xfId="4668"/>
    <cellStyle name="常规 19 6" xfId="4669"/>
    <cellStyle name="常规 19 6 2" xfId="4670"/>
    <cellStyle name="常规 19 6 2 2" xfId="4671"/>
    <cellStyle name="常规 19 6 2 3" xfId="4672"/>
    <cellStyle name="常规 19 6 3" xfId="4673"/>
    <cellStyle name="常规 19 6 3 2" xfId="4674"/>
    <cellStyle name="常规 19 6 3 3" xfId="4675"/>
    <cellStyle name="常规 19 6 4" xfId="4676"/>
    <cellStyle name="常规 19 6 5" xfId="4677"/>
    <cellStyle name="常规 19 7" xfId="4678"/>
    <cellStyle name="常规 19 7 2" xfId="4679"/>
    <cellStyle name="常规 19 7 2 2" xfId="4680"/>
    <cellStyle name="常规 19 7 2 3" xfId="4681"/>
    <cellStyle name="常规 19 7 3" xfId="4682"/>
    <cellStyle name="常规 19 7 3 2" xfId="4683"/>
    <cellStyle name="常规 19 7 3 3" xfId="4684"/>
    <cellStyle name="常规 19 7 4" xfId="4685"/>
    <cellStyle name="常规 19 7 5" xfId="4686"/>
    <cellStyle name="常规 19 8" xfId="4687"/>
    <cellStyle name="常规 19 8 2" xfId="4688"/>
    <cellStyle name="常规 19 8 2 2" xfId="4689"/>
    <cellStyle name="常规 19 8 2 3" xfId="4690"/>
    <cellStyle name="常规 19 8 3" xfId="4691"/>
    <cellStyle name="常规 19 8 3 2" xfId="4692"/>
    <cellStyle name="常规 19 8 3 3" xfId="4693"/>
    <cellStyle name="常规 19 8 4" xfId="4694"/>
    <cellStyle name="常规 19 8 5" xfId="4695"/>
    <cellStyle name="常规 19 9" xfId="4696"/>
    <cellStyle name="常规 19 9 2" xfId="4697"/>
    <cellStyle name="常规 19 9 2 2" xfId="4698"/>
    <cellStyle name="常规 19 9 2 3" xfId="4699"/>
    <cellStyle name="常规 19 9 3" xfId="4700"/>
    <cellStyle name="常规 19 9 3 2" xfId="4701"/>
    <cellStyle name="常规 19 9 3 3" xfId="4702"/>
    <cellStyle name="常规 19 9 4" xfId="4703"/>
    <cellStyle name="常规 19 9 5" xfId="4704"/>
    <cellStyle name="常规 2" xfId="4705"/>
    <cellStyle name="常规 2 2" xfId="4706"/>
    <cellStyle name="常规 2 2 2" xfId="4707"/>
    <cellStyle name="常规 2 2 3" xfId="4708"/>
    <cellStyle name="常规 2 3" xfId="4709"/>
    <cellStyle name="常规 2 3 2" xfId="4710"/>
    <cellStyle name="常规 2 3 3" xfId="4711"/>
    <cellStyle name="常规 30" xfId="4712"/>
    <cellStyle name="常规 25" xfId="4713"/>
    <cellStyle name="常规 30 2" xfId="4714"/>
    <cellStyle name="常规 25 2" xfId="4715"/>
    <cellStyle name="常规 30 2 2" xfId="4716"/>
    <cellStyle name="常规 25 2 2" xfId="4717"/>
    <cellStyle name="常规 30 2 3" xfId="4718"/>
    <cellStyle name="常规 25 2 3" xfId="4719"/>
    <cellStyle name="常规 30 3" xfId="4720"/>
    <cellStyle name="常规 25 3" xfId="4721"/>
    <cellStyle name="常规 30 3 2" xfId="4722"/>
    <cellStyle name="常规 25 3 2" xfId="4723"/>
    <cellStyle name="常规 30 3 3" xfId="4724"/>
    <cellStyle name="常规 25 3 3" xfId="4725"/>
    <cellStyle name="常规 30 4" xfId="4726"/>
    <cellStyle name="常规 25 4" xfId="4727"/>
    <cellStyle name="常规 30 5" xfId="4728"/>
    <cellStyle name="常规 25 5" xfId="4729"/>
    <cellStyle name="常规 31" xfId="4730"/>
    <cellStyle name="常规 26" xfId="4731"/>
    <cellStyle name="常规 31 2" xfId="4732"/>
    <cellStyle name="常规 26 2" xfId="4733"/>
    <cellStyle name="常规 31 3" xfId="4734"/>
    <cellStyle name="常规 26 3" xfId="4735"/>
    <cellStyle name="常规 32" xfId="4736"/>
    <cellStyle name="常规 27" xfId="4737"/>
    <cellStyle name="常规 32 2" xfId="4738"/>
    <cellStyle name="常规 27 2" xfId="4739"/>
    <cellStyle name="常规 32 3" xfId="4740"/>
    <cellStyle name="常规 27 3" xfId="4741"/>
    <cellStyle name="常规 33" xfId="4742"/>
    <cellStyle name="常规 28" xfId="4743"/>
    <cellStyle name="常规 33 2" xfId="4744"/>
    <cellStyle name="常规 28 2" xfId="4745"/>
    <cellStyle name="常规 33 2 2" xfId="4746"/>
    <cellStyle name="常规 28 2 2" xfId="4747"/>
    <cellStyle name="常规 33 2 3" xfId="4748"/>
    <cellStyle name="常规 28 2 3" xfId="4749"/>
    <cellStyle name="常规 33 3" xfId="4750"/>
    <cellStyle name="常规 28 3" xfId="4751"/>
    <cellStyle name="常规 33 3 2" xfId="4752"/>
    <cellStyle name="常规 28 3 2" xfId="4753"/>
    <cellStyle name="常规 33 3 3" xfId="4754"/>
    <cellStyle name="常规 28 3 3" xfId="4755"/>
    <cellStyle name="常规 28 4" xfId="4756"/>
    <cellStyle name="常规 28 5" xfId="4757"/>
    <cellStyle name="常规 34" xfId="4758"/>
    <cellStyle name="常规 29" xfId="4759"/>
    <cellStyle name="常规 29 2" xfId="4760"/>
    <cellStyle name="常规 29 2 2" xfId="4761"/>
    <cellStyle name="常规 29 2 3" xfId="4762"/>
    <cellStyle name="常规 29 3" xfId="4763"/>
    <cellStyle name="常规 29 3 2" xfId="4764"/>
    <cellStyle name="常规 29 3 3" xfId="4765"/>
    <cellStyle name="常规 29 4" xfId="4766"/>
    <cellStyle name="常规 29 5" xfId="4767"/>
    <cellStyle name="常规 3" xfId="4768"/>
    <cellStyle name="常规 3 10 2" xfId="4769"/>
    <cellStyle name="常规 3 10 3" xfId="4770"/>
    <cellStyle name="常规 3 10 4" xfId="4771"/>
    <cellStyle name="常规 3 10 5" xfId="4772"/>
    <cellStyle name="常规 3 11 2" xfId="4773"/>
    <cellStyle name="常规 3 11 3" xfId="4774"/>
    <cellStyle name="常规 3 11 4" xfId="4775"/>
    <cellStyle name="常规 3 11 5" xfId="4776"/>
    <cellStyle name="常规 3 12" xfId="4777"/>
    <cellStyle name="常规 3 12 2" xfId="4778"/>
    <cellStyle name="常规 3 12 3" xfId="4779"/>
    <cellStyle name="常规 3 12 4" xfId="4780"/>
    <cellStyle name="常规 3 12 5" xfId="4781"/>
    <cellStyle name="常规 3 13" xfId="4782"/>
    <cellStyle name="常规 3 13 2" xfId="4783"/>
    <cellStyle name="常规 3 13 3" xfId="4784"/>
    <cellStyle name="常规 3 14" xfId="4785"/>
    <cellStyle name="常规 3 14 2" xfId="4786"/>
    <cellStyle name="常规 3 14 3" xfId="4787"/>
    <cellStyle name="常规 3 2" xfId="4788"/>
    <cellStyle name="常规 3 2 2" xfId="4789"/>
    <cellStyle name="常规 3 2 3" xfId="4790"/>
    <cellStyle name="常规 3 2 4" xfId="4791"/>
    <cellStyle name="常规 3 2 5" xfId="4792"/>
    <cellStyle name="常规 3 3" xfId="4793"/>
    <cellStyle name="常规 3 3 2" xfId="4794"/>
    <cellStyle name="常规 3 3 3" xfId="4795"/>
    <cellStyle name="常规 3 3 4" xfId="4796"/>
    <cellStyle name="常规 3 3 5" xfId="4797"/>
    <cellStyle name="常规 3 4" xfId="4798"/>
    <cellStyle name="常规 3 4 2" xfId="4799"/>
    <cellStyle name="常规 3 4 3" xfId="4800"/>
    <cellStyle name="常规 3 4 4" xfId="4801"/>
    <cellStyle name="常规 3 4 5" xfId="4802"/>
    <cellStyle name="常规 3 5" xfId="4803"/>
    <cellStyle name="常规 3 5 2" xfId="4804"/>
    <cellStyle name="常规 3 5 3" xfId="4805"/>
    <cellStyle name="常规 3 5 4" xfId="4806"/>
    <cellStyle name="常规 3 5 5" xfId="4807"/>
    <cellStyle name="常规 3 6" xfId="4808"/>
    <cellStyle name="检查单元格 28" xfId="4809"/>
    <cellStyle name="常规 3 6 2" xfId="4810"/>
    <cellStyle name="检查单元格 29" xfId="4811"/>
    <cellStyle name="常规 3 6 3" xfId="4812"/>
    <cellStyle name="常规 3 6 4" xfId="4813"/>
    <cellStyle name="常规 3 6 5" xfId="4814"/>
    <cellStyle name="常规 3 7" xfId="4815"/>
    <cellStyle name="常规 3 7 2" xfId="4816"/>
    <cellStyle name="常规 3 7 3" xfId="4817"/>
    <cellStyle name="常规 3 7 4" xfId="4818"/>
    <cellStyle name="常规 3 7 5" xfId="4819"/>
    <cellStyle name="常规 3 8" xfId="4820"/>
    <cellStyle name="常规 3 8 2" xfId="4821"/>
    <cellStyle name="常规 3 8 3" xfId="4822"/>
    <cellStyle name="常规 3 8 4" xfId="4823"/>
    <cellStyle name="常规 3 8 5" xfId="4824"/>
    <cellStyle name="常规 3 9" xfId="4825"/>
    <cellStyle name="常规 3 9 2" xfId="4826"/>
    <cellStyle name="常规 3 9 3" xfId="4827"/>
    <cellStyle name="常规 3 9 4" xfId="4828"/>
    <cellStyle name="常规 3 9 5" xfId="4829"/>
    <cellStyle name="常规 31 2 2" xfId="4830"/>
    <cellStyle name="常规 31 2 3" xfId="4831"/>
    <cellStyle name="常规 31 3 2" xfId="4832"/>
    <cellStyle name="常规 31 3 3" xfId="4833"/>
    <cellStyle name="常规 31 4" xfId="4834"/>
    <cellStyle name="常规 31 5" xfId="4835"/>
    <cellStyle name="常规 32 2 2" xfId="4836"/>
    <cellStyle name="常规 32 2 3" xfId="4837"/>
    <cellStyle name="常规 32 3 2" xfId="4838"/>
    <cellStyle name="常规 32 3 3" xfId="4839"/>
    <cellStyle name="常规 40" xfId="4840"/>
    <cellStyle name="常规 35" xfId="4841"/>
    <cellStyle name="强调文字颜色 2 8 2" xfId="4842"/>
    <cellStyle name="常规 41" xfId="4843"/>
    <cellStyle name="常规 36" xfId="4844"/>
    <cellStyle name="强调文字颜色 2 8 3" xfId="4845"/>
    <cellStyle name="常规 42" xfId="4846"/>
    <cellStyle name="常规 37" xfId="4847"/>
    <cellStyle name="强调文字颜色 2 8 4" xfId="4848"/>
    <cellStyle name="常规 43" xfId="4849"/>
    <cellStyle name="常规 38" xfId="4850"/>
    <cellStyle name="强调文字颜色 2 8 5" xfId="4851"/>
    <cellStyle name="常规 44" xfId="4852"/>
    <cellStyle name="常规 39" xfId="4853"/>
    <cellStyle name="常规 4" xfId="4854"/>
    <cellStyle name="常规 4 2" xfId="4855"/>
    <cellStyle name="常规 4 2 2" xfId="4856"/>
    <cellStyle name="常规 4 2 3" xfId="4857"/>
    <cellStyle name="常规 4 3" xfId="4858"/>
    <cellStyle name="常规 4 3 2" xfId="4859"/>
    <cellStyle name="常规 4 3 3" xfId="4860"/>
    <cellStyle name="常规 4 4" xfId="4861"/>
    <cellStyle name="常规 4 4 2" xfId="4862"/>
    <cellStyle name="常规 4 4 3" xfId="4863"/>
    <cellStyle name="常规 4 5" xfId="4864"/>
    <cellStyle name="常规 4 5 2" xfId="4865"/>
    <cellStyle name="常规 4 5 3" xfId="4866"/>
    <cellStyle name="常规 4 6" xfId="4867"/>
    <cellStyle name="链接单元格 9" xfId="4868"/>
    <cellStyle name="常规 4 6 2" xfId="4869"/>
    <cellStyle name="常规 4 6 3" xfId="4870"/>
    <cellStyle name="常规 50" xfId="4871"/>
    <cellStyle name="常规 45" xfId="4872"/>
    <cellStyle name="常规 51" xfId="4873"/>
    <cellStyle name="常规 46" xfId="4874"/>
    <cellStyle name="常规 52" xfId="4875"/>
    <cellStyle name="常规 47" xfId="4876"/>
    <cellStyle name="常规 53" xfId="4877"/>
    <cellStyle name="常规 48" xfId="4878"/>
    <cellStyle name="常规 54" xfId="4879"/>
    <cellStyle name="常规 49" xfId="4880"/>
    <cellStyle name="常规 5" xfId="4881"/>
    <cellStyle name="常规 5 2" xfId="4882"/>
    <cellStyle name="常规 5 2 2" xfId="4883"/>
    <cellStyle name="常规 5 2 3" xfId="4884"/>
    <cellStyle name="常规 5 3" xfId="4885"/>
    <cellStyle name="常规 5 3 2" xfId="4886"/>
    <cellStyle name="常规 5 3 3" xfId="4887"/>
    <cellStyle name="常规 5 4" xfId="4888"/>
    <cellStyle name="常规 5 4 2" xfId="4889"/>
    <cellStyle name="常规 5 4 3" xfId="4890"/>
    <cellStyle name="常规 60" xfId="4891"/>
    <cellStyle name="常规 55" xfId="4892"/>
    <cellStyle name="常规 61" xfId="4893"/>
    <cellStyle name="常规 56" xfId="4894"/>
    <cellStyle name="常规 62" xfId="4895"/>
    <cellStyle name="常规 57" xfId="4896"/>
    <cellStyle name="常规 63" xfId="4897"/>
    <cellStyle name="常规 58" xfId="4898"/>
    <cellStyle name="好 29 2" xfId="4899"/>
    <cellStyle name="常规 64" xfId="4900"/>
    <cellStyle name="常规 59" xfId="4901"/>
    <cellStyle name="常规 6" xfId="4902"/>
    <cellStyle name="常规 6 2" xfId="4903"/>
    <cellStyle name="常规 6 2 2" xfId="4904"/>
    <cellStyle name="常规 6 2 3" xfId="4905"/>
    <cellStyle name="常规 6 3" xfId="4906"/>
    <cellStyle name="常规 6 3 2" xfId="4907"/>
    <cellStyle name="常规 6 3 3" xfId="4908"/>
    <cellStyle name="常规 6 4" xfId="4909"/>
    <cellStyle name="常规 6 4 2" xfId="4910"/>
    <cellStyle name="常规 6 4 3" xfId="4911"/>
    <cellStyle name="好 29 3" xfId="4912"/>
    <cellStyle name="常规 70" xfId="4913"/>
    <cellStyle name="常规 65" xfId="4914"/>
    <cellStyle name="常规 73" xfId="4915"/>
    <cellStyle name="常规 68" xfId="4916"/>
    <cellStyle name="常规 74" xfId="4917"/>
    <cellStyle name="常规 69" xfId="4918"/>
    <cellStyle name="常规 7" xfId="4919"/>
    <cellStyle name="常规 7 2" xfId="4920"/>
    <cellStyle name="常规 7 2 2" xfId="4921"/>
    <cellStyle name="常规 7 2 3" xfId="4922"/>
    <cellStyle name="常规 7 3" xfId="4923"/>
    <cellStyle name="常规 7 4" xfId="4924"/>
    <cellStyle name="常规 7 4 2" xfId="4925"/>
    <cellStyle name="常规 7 4 3" xfId="4926"/>
    <cellStyle name="常规 75" xfId="4927"/>
    <cellStyle name="常规 76" xfId="4928"/>
    <cellStyle name="常规 77" xfId="4929"/>
    <cellStyle name="常规 8" xfId="4930"/>
    <cellStyle name="常规 8 2" xfId="4931"/>
    <cellStyle name="常规 8 2 2" xfId="4932"/>
    <cellStyle name="常规 8 2 3" xfId="4933"/>
    <cellStyle name="常规 8 3" xfId="4934"/>
    <cellStyle name="常规 8 3 2" xfId="4935"/>
    <cellStyle name="常规 8 3 3" xfId="4936"/>
    <cellStyle name="常规 8 4" xfId="4937"/>
    <cellStyle name="常规 8 4 2" xfId="4938"/>
    <cellStyle name="常规 8 4 3" xfId="4939"/>
    <cellStyle name="常规 9" xfId="4940"/>
    <cellStyle name="常规 9 2" xfId="4941"/>
    <cellStyle name="常规 9 2 2" xfId="4942"/>
    <cellStyle name="常规 9 3" xfId="4943"/>
    <cellStyle name="常规 9 3 2" xfId="4944"/>
    <cellStyle name="常规 9 4" xfId="4945"/>
    <cellStyle name="常规 9 4 2" xfId="4946"/>
    <cellStyle name="好 10" xfId="4947"/>
    <cellStyle name="好 10 4" xfId="4948"/>
    <cellStyle name="好 10 5" xfId="4949"/>
    <cellStyle name="好 11" xfId="4950"/>
    <cellStyle name="好 11 4" xfId="4951"/>
    <cellStyle name="好 11 5" xfId="4952"/>
    <cellStyle name="好 12" xfId="4953"/>
    <cellStyle name="好 12 4" xfId="4954"/>
    <cellStyle name="好 12 5" xfId="4955"/>
    <cellStyle name="好 13" xfId="4956"/>
    <cellStyle name="好 13 4" xfId="4957"/>
    <cellStyle name="好 13 5" xfId="4958"/>
    <cellStyle name="好 14" xfId="4959"/>
    <cellStyle name="好 14 2" xfId="4960"/>
    <cellStyle name="好 14 3" xfId="4961"/>
    <cellStyle name="好 14 4" xfId="4962"/>
    <cellStyle name="好 14 5" xfId="4963"/>
    <cellStyle name="好 20" xfId="4964"/>
    <cellStyle name="好 15" xfId="4965"/>
    <cellStyle name="好 20 2" xfId="4966"/>
    <cellStyle name="好 15 2" xfId="4967"/>
    <cellStyle name="好 20 3" xfId="4968"/>
    <cellStyle name="好 15 3" xfId="4969"/>
    <cellStyle name="好 20 4" xfId="4970"/>
    <cellStyle name="好 15 4" xfId="4971"/>
    <cellStyle name="好 20 5" xfId="4972"/>
    <cellStyle name="好 15 5" xfId="4973"/>
    <cellStyle name="好 21" xfId="4974"/>
    <cellStyle name="好 16" xfId="4975"/>
    <cellStyle name="好 21 2" xfId="4976"/>
    <cellStyle name="好 16 2" xfId="4977"/>
    <cellStyle name="好 21 3" xfId="4978"/>
    <cellStyle name="好 16 3" xfId="4979"/>
    <cellStyle name="好 21 4" xfId="4980"/>
    <cellStyle name="好 16 4" xfId="4981"/>
    <cellStyle name="好 21 5" xfId="4982"/>
    <cellStyle name="好 16 5" xfId="4983"/>
    <cellStyle name="好 22" xfId="4984"/>
    <cellStyle name="好 17" xfId="4985"/>
    <cellStyle name="好 23" xfId="4986"/>
    <cellStyle name="好 18" xfId="4987"/>
    <cellStyle name="好 24" xfId="4988"/>
    <cellStyle name="好 19" xfId="4989"/>
    <cellStyle name="好 2" xfId="4990"/>
    <cellStyle name="好 2 2" xfId="4991"/>
    <cellStyle name="好 2 3" xfId="4992"/>
    <cellStyle name="好 2 4" xfId="4993"/>
    <cellStyle name="好 2 5" xfId="4994"/>
    <cellStyle name="好 30" xfId="4995"/>
    <cellStyle name="好 25" xfId="4996"/>
    <cellStyle name="好 31" xfId="4997"/>
    <cellStyle name="好 26" xfId="4998"/>
    <cellStyle name="好 27" xfId="4999"/>
    <cellStyle name="好 28" xfId="5000"/>
    <cellStyle name="好 29" xfId="5001"/>
    <cellStyle name="好 3 2" xfId="5002"/>
    <cellStyle name="好 3 3" xfId="5003"/>
    <cellStyle name="好 3 4" xfId="5004"/>
    <cellStyle name="好 3 5" xfId="5005"/>
    <cellStyle name="好 4 2" xfId="5006"/>
    <cellStyle name="好 4 3" xfId="5007"/>
    <cellStyle name="好 4 4" xfId="5008"/>
    <cellStyle name="好 4 5" xfId="5009"/>
    <cellStyle name="好 5" xfId="5010"/>
    <cellStyle name="好 5 2" xfId="5011"/>
    <cellStyle name="好 5 3" xfId="5012"/>
    <cellStyle name="好 5 4" xfId="5013"/>
    <cellStyle name="好 5 5" xfId="5014"/>
    <cellStyle name="好 6" xfId="5015"/>
    <cellStyle name="好 6 2" xfId="5016"/>
    <cellStyle name="好 6 3" xfId="5017"/>
    <cellStyle name="好 6 4" xfId="5018"/>
    <cellStyle name="好 6 5" xfId="5019"/>
    <cellStyle name="好 7" xfId="5020"/>
    <cellStyle name="好 7 2" xfId="5021"/>
    <cellStyle name="好 7 3" xfId="5022"/>
    <cellStyle name="好 7 4" xfId="5023"/>
    <cellStyle name="好 7 5" xfId="5024"/>
    <cellStyle name="好 8" xfId="5025"/>
    <cellStyle name="好 8 2" xfId="5026"/>
    <cellStyle name="好 8 3" xfId="5027"/>
    <cellStyle name="好 8 4" xfId="5028"/>
    <cellStyle name="好 8 5" xfId="5029"/>
    <cellStyle name="好 9" xfId="5030"/>
    <cellStyle name="好 9 2" xfId="5031"/>
    <cellStyle name="好 9 3" xfId="5032"/>
    <cellStyle name="好 9 4" xfId="5033"/>
    <cellStyle name="好 9 5" xfId="5034"/>
    <cellStyle name="汇总 10" xfId="5035"/>
    <cellStyle name="汇总 10 2" xfId="5036"/>
    <cellStyle name="汇总 10 3" xfId="5037"/>
    <cellStyle name="汇总 10 4" xfId="5038"/>
    <cellStyle name="汇总 10 5" xfId="5039"/>
    <cellStyle name="汇总 11" xfId="5040"/>
    <cellStyle name="汇总 11 2" xfId="5041"/>
    <cellStyle name="汇总 11 3" xfId="5042"/>
    <cellStyle name="汇总 11 4" xfId="5043"/>
    <cellStyle name="汇总 11 5" xfId="5044"/>
    <cellStyle name="汇总 12" xfId="5045"/>
    <cellStyle name="汇总 12 2" xfId="5046"/>
    <cellStyle name="汇总 12 3" xfId="5047"/>
    <cellStyle name="汇总 12 4" xfId="5048"/>
    <cellStyle name="汇总 12 5" xfId="5049"/>
    <cellStyle name="汇总 13" xfId="5050"/>
    <cellStyle name="汇总 13 2" xfId="5051"/>
    <cellStyle name="汇总 13 3" xfId="5052"/>
    <cellStyle name="汇总 13 4" xfId="5053"/>
    <cellStyle name="汇总 13 5" xfId="5054"/>
    <cellStyle name="汇总 14" xfId="5055"/>
    <cellStyle name="汇总 14 2" xfId="5056"/>
    <cellStyle name="汇总 14 3" xfId="5057"/>
    <cellStyle name="汇总 14 4" xfId="5058"/>
    <cellStyle name="汇总 14 5" xfId="5059"/>
    <cellStyle name="汇总 20" xfId="5060"/>
    <cellStyle name="汇总 15" xfId="5061"/>
    <cellStyle name="汇总 20 2" xfId="5062"/>
    <cellStyle name="汇总 15 2" xfId="5063"/>
    <cellStyle name="汇总 20 3" xfId="5064"/>
    <cellStyle name="汇总 15 3" xfId="5065"/>
    <cellStyle name="汇总 20 4" xfId="5066"/>
    <cellStyle name="汇总 15 4" xfId="5067"/>
    <cellStyle name="汇总 20 5" xfId="5068"/>
    <cellStyle name="汇总 15 5" xfId="5069"/>
    <cellStyle name="汇总 21" xfId="5070"/>
    <cellStyle name="汇总 16" xfId="5071"/>
    <cellStyle name="汇总 21 2" xfId="5072"/>
    <cellStyle name="汇总 16 2" xfId="5073"/>
    <cellStyle name="汇总 21 3" xfId="5074"/>
    <cellStyle name="汇总 16 3" xfId="5075"/>
    <cellStyle name="汇总 21 4" xfId="5076"/>
    <cellStyle name="汇总 16 4" xfId="5077"/>
    <cellStyle name="汇总 21 5" xfId="5078"/>
    <cellStyle name="汇总 16 5" xfId="5079"/>
    <cellStyle name="汇总 22" xfId="5080"/>
    <cellStyle name="汇总 17" xfId="5081"/>
    <cellStyle name="汇总 22 2" xfId="5082"/>
    <cellStyle name="汇总 17 2" xfId="5083"/>
    <cellStyle name="汇总 22 3" xfId="5084"/>
    <cellStyle name="汇总 17 3" xfId="5085"/>
    <cellStyle name="汇总 22 4" xfId="5086"/>
    <cellStyle name="汇总 17 4" xfId="5087"/>
    <cellStyle name="汇总 22 5" xfId="5088"/>
    <cellStyle name="汇总 17 5" xfId="5089"/>
    <cellStyle name="汇总 23" xfId="5090"/>
    <cellStyle name="汇总 18" xfId="5091"/>
    <cellStyle name="汇总 23 2" xfId="5092"/>
    <cellStyle name="汇总 18 2" xfId="5093"/>
    <cellStyle name="汇总 23 3" xfId="5094"/>
    <cellStyle name="汇总 18 3" xfId="5095"/>
    <cellStyle name="汇总 23 4" xfId="5096"/>
    <cellStyle name="汇总 18 4" xfId="5097"/>
    <cellStyle name="汇总 23 5" xfId="5098"/>
    <cellStyle name="汇总 18 5" xfId="5099"/>
    <cellStyle name="汇总 24" xfId="5100"/>
    <cellStyle name="汇总 19" xfId="5101"/>
    <cellStyle name="汇总 24 2" xfId="5102"/>
    <cellStyle name="汇总 19 2" xfId="5103"/>
    <cellStyle name="汇总 24 3" xfId="5104"/>
    <cellStyle name="汇总 19 3" xfId="5105"/>
    <cellStyle name="汇总 24 4" xfId="5106"/>
    <cellStyle name="汇总 19 4" xfId="5107"/>
    <cellStyle name="汇总 24 5" xfId="5108"/>
    <cellStyle name="汇总 19 5" xfId="5109"/>
    <cellStyle name="汇总 2" xfId="5110"/>
    <cellStyle name="汇总 2 2" xfId="5111"/>
    <cellStyle name="汇总 2 3" xfId="5112"/>
    <cellStyle name="汇总 2 4" xfId="5113"/>
    <cellStyle name="汇总 2 5" xfId="5114"/>
    <cellStyle name="汇总 30" xfId="5115"/>
    <cellStyle name="汇总 25" xfId="5116"/>
    <cellStyle name="汇总 30 2" xfId="5117"/>
    <cellStyle name="汇总 25 2" xfId="5118"/>
    <cellStyle name="汇总 30 3" xfId="5119"/>
    <cellStyle name="汇总 25 3" xfId="5120"/>
    <cellStyle name="汇总 30 4" xfId="5121"/>
    <cellStyle name="汇总 25 4" xfId="5122"/>
    <cellStyle name="汇总 30 5" xfId="5123"/>
    <cellStyle name="汇总 25 5" xfId="5124"/>
    <cellStyle name="汇总 31" xfId="5125"/>
    <cellStyle name="汇总 26" xfId="5126"/>
    <cellStyle name="汇总 31 2" xfId="5127"/>
    <cellStyle name="汇总 26 2" xfId="5128"/>
    <cellStyle name="汇总 31 3" xfId="5129"/>
    <cellStyle name="汇总 26 3" xfId="5130"/>
    <cellStyle name="汇总 31 4" xfId="5131"/>
    <cellStyle name="汇总 26 4" xfId="5132"/>
    <cellStyle name="汇总 31 5" xfId="5133"/>
    <cellStyle name="汇总 26 5" xfId="5134"/>
    <cellStyle name="汇总 32" xfId="5135"/>
    <cellStyle name="汇总 27" xfId="5136"/>
    <cellStyle name="汇总 32 2" xfId="5137"/>
    <cellStyle name="汇总 27 2" xfId="5138"/>
    <cellStyle name="汇总 32 3" xfId="5139"/>
    <cellStyle name="汇总 27 3" xfId="5140"/>
    <cellStyle name="汇总 32 4" xfId="5141"/>
    <cellStyle name="汇总 27 4" xfId="5142"/>
    <cellStyle name="汇总 32 5" xfId="5143"/>
    <cellStyle name="汇总 27 5" xfId="5144"/>
    <cellStyle name="汇总 28" xfId="5145"/>
    <cellStyle name="汇总 28 2" xfId="5146"/>
    <cellStyle name="汇总 28 3" xfId="5147"/>
    <cellStyle name="汇总 28 4" xfId="5148"/>
    <cellStyle name="汇总 28 5" xfId="5149"/>
    <cellStyle name="汇总 29" xfId="5150"/>
    <cellStyle name="汇总 29 2" xfId="5151"/>
    <cellStyle name="汇总 29 3" xfId="5152"/>
    <cellStyle name="汇总 29 4" xfId="5153"/>
    <cellStyle name="汇总 29 5" xfId="5154"/>
    <cellStyle name="汇总 3" xfId="5155"/>
    <cellStyle name="汇总 3 2" xfId="5156"/>
    <cellStyle name="汇总 3 3" xfId="5157"/>
    <cellStyle name="汇总 3 4" xfId="5158"/>
    <cellStyle name="汇总 3 5" xfId="5159"/>
    <cellStyle name="汇总 4 2" xfId="5160"/>
    <cellStyle name="汇总 4 3" xfId="5161"/>
    <cellStyle name="汇总 4 4" xfId="5162"/>
    <cellStyle name="汇总 4 5" xfId="5163"/>
    <cellStyle name="汇总 5 2" xfId="5164"/>
    <cellStyle name="汇总 5 3" xfId="5165"/>
    <cellStyle name="汇总 5 4" xfId="5166"/>
    <cellStyle name="汇总 5 5" xfId="5167"/>
    <cellStyle name="汇总 6" xfId="5168"/>
    <cellStyle name="汇总 6 2" xfId="5169"/>
    <cellStyle name="汇总 6 3" xfId="5170"/>
    <cellStyle name="汇总 6 4" xfId="5171"/>
    <cellStyle name="汇总 6 5" xfId="5172"/>
    <cellStyle name="汇总 7" xfId="5173"/>
    <cellStyle name="汇总 7 2" xfId="5174"/>
    <cellStyle name="汇总 7 3" xfId="5175"/>
    <cellStyle name="汇总 7 4" xfId="5176"/>
    <cellStyle name="汇总 7 5" xfId="5177"/>
    <cellStyle name="汇总 8" xfId="5178"/>
    <cellStyle name="汇总 8 2" xfId="5179"/>
    <cellStyle name="汇总 8 3" xfId="5180"/>
    <cellStyle name="汇总 8 4" xfId="5181"/>
    <cellStyle name="汇总 8 5" xfId="5182"/>
    <cellStyle name="汇总 9" xfId="5183"/>
    <cellStyle name="汇总 9 2" xfId="5184"/>
    <cellStyle name="汇总 9 3" xfId="5185"/>
    <cellStyle name="汇总 9 4" xfId="5186"/>
    <cellStyle name="汇总 9 5" xfId="5187"/>
    <cellStyle name="计算 10" xfId="5188"/>
    <cellStyle name="计算 10 2" xfId="5189"/>
    <cellStyle name="计算 10 3" xfId="5190"/>
    <cellStyle name="计算 10 4" xfId="5191"/>
    <cellStyle name="计算 10 5" xfId="5192"/>
    <cellStyle name="计算 11" xfId="5193"/>
    <cellStyle name="计算 11 2" xfId="5194"/>
    <cellStyle name="计算 11 3" xfId="5195"/>
    <cellStyle name="计算 11 4" xfId="5196"/>
    <cellStyle name="计算 11 5" xfId="5197"/>
    <cellStyle name="计算 12" xfId="5198"/>
    <cellStyle name="计算 12 2" xfId="5199"/>
    <cellStyle name="计算 12 3" xfId="5200"/>
    <cellStyle name="计算 12 4" xfId="5201"/>
    <cellStyle name="计算 12 5" xfId="5202"/>
    <cellStyle name="计算 13" xfId="5203"/>
    <cellStyle name="计算 13 2" xfId="5204"/>
    <cellStyle name="计算 13 3" xfId="5205"/>
    <cellStyle name="计算 13 4" xfId="5206"/>
    <cellStyle name="计算 13 5" xfId="5207"/>
    <cellStyle name="计算 14" xfId="5208"/>
    <cellStyle name="计算 14 2" xfId="5209"/>
    <cellStyle name="计算 14 3" xfId="5210"/>
    <cellStyle name="计算 14 4" xfId="5211"/>
    <cellStyle name="计算 14 5" xfId="5212"/>
    <cellStyle name="计算 20" xfId="5213"/>
    <cellStyle name="计算 15" xfId="5214"/>
    <cellStyle name="计算 20 2" xfId="5215"/>
    <cellStyle name="计算 15 2" xfId="5216"/>
    <cellStyle name="计算 20 3" xfId="5217"/>
    <cellStyle name="计算 15 3" xfId="5218"/>
    <cellStyle name="计算 20 4" xfId="5219"/>
    <cellStyle name="计算 15 4" xfId="5220"/>
    <cellStyle name="计算 20 5" xfId="5221"/>
    <cellStyle name="计算 15 5" xfId="5222"/>
    <cellStyle name="计算 21" xfId="5223"/>
    <cellStyle name="计算 16" xfId="5224"/>
    <cellStyle name="计算 21 2" xfId="5225"/>
    <cellStyle name="计算 16 2" xfId="5226"/>
    <cellStyle name="计算 21 3" xfId="5227"/>
    <cellStyle name="计算 16 3" xfId="5228"/>
    <cellStyle name="计算 21 4" xfId="5229"/>
    <cellStyle name="计算 16 4" xfId="5230"/>
    <cellStyle name="计算 21 5" xfId="5231"/>
    <cellStyle name="计算 16 5" xfId="5232"/>
    <cellStyle name="计算 22" xfId="5233"/>
    <cellStyle name="计算 17" xfId="5234"/>
    <cellStyle name="计算 22 2" xfId="5235"/>
    <cellStyle name="计算 17 2" xfId="5236"/>
    <cellStyle name="计算 22 3" xfId="5237"/>
    <cellStyle name="计算 17 3" xfId="5238"/>
    <cellStyle name="计算 22 4" xfId="5239"/>
    <cellStyle name="计算 17 4" xfId="5240"/>
    <cellStyle name="计算 22 5" xfId="5241"/>
    <cellStyle name="计算 17 5" xfId="5242"/>
    <cellStyle name="计算 23" xfId="5243"/>
    <cellStyle name="计算 18" xfId="5244"/>
    <cellStyle name="计算 23 2" xfId="5245"/>
    <cellStyle name="计算 18 2" xfId="5246"/>
    <cellStyle name="计算 23 3" xfId="5247"/>
    <cellStyle name="计算 18 3" xfId="5248"/>
    <cellStyle name="计算 23 4" xfId="5249"/>
    <cellStyle name="计算 18 4" xfId="5250"/>
    <cellStyle name="计算 23 5" xfId="5251"/>
    <cellStyle name="计算 18 5" xfId="5252"/>
    <cellStyle name="计算 24" xfId="5253"/>
    <cellStyle name="计算 19" xfId="5254"/>
    <cellStyle name="计算 24 2" xfId="5255"/>
    <cellStyle name="计算 19 2" xfId="5256"/>
    <cellStyle name="计算 24 3" xfId="5257"/>
    <cellStyle name="计算 19 3" xfId="5258"/>
    <cellStyle name="计算 24 4" xfId="5259"/>
    <cellStyle name="计算 19 4" xfId="5260"/>
    <cellStyle name="计算 24 5" xfId="5261"/>
    <cellStyle name="计算 19 5" xfId="5262"/>
    <cellStyle name="计算 2" xfId="5263"/>
    <cellStyle name="计算 2 2" xfId="5264"/>
    <cellStyle name="计算 2 3" xfId="5265"/>
    <cellStyle name="计算 2 4" xfId="5266"/>
    <cellStyle name="计算 2 5" xfId="5267"/>
    <cellStyle name="计算 30" xfId="5268"/>
    <cellStyle name="计算 25" xfId="5269"/>
    <cellStyle name="计算 30 2" xfId="5270"/>
    <cellStyle name="计算 25 2" xfId="5271"/>
    <cellStyle name="计算 30 3" xfId="5272"/>
    <cellStyle name="计算 25 3" xfId="5273"/>
    <cellStyle name="计算 30 4" xfId="5274"/>
    <cellStyle name="计算 25 4" xfId="5275"/>
    <cellStyle name="计算 30 5" xfId="5276"/>
    <cellStyle name="计算 25 5" xfId="5277"/>
    <cellStyle name="计算 31" xfId="5278"/>
    <cellStyle name="计算 26" xfId="5279"/>
    <cellStyle name="计算 31 2" xfId="5280"/>
    <cellStyle name="计算 26 2" xfId="5281"/>
    <cellStyle name="计算 31 3" xfId="5282"/>
    <cellStyle name="计算 26 3" xfId="5283"/>
    <cellStyle name="计算 31 4" xfId="5284"/>
    <cellStyle name="计算 26 4" xfId="5285"/>
    <cellStyle name="计算 31 5" xfId="5286"/>
    <cellStyle name="计算 26 5" xfId="5287"/>
    <cellStyle name="计算 32" xfId="5288"/>
    <cellStyle name="计算 27" xfId="5289"/>
    <cellStyle name="计算 32 2" xfId="5290"/>
    <cellStyle name="计算 27 2" xfId="5291"/>
    <cellStyle name="计算 32 3" xfId="5292"/>
    <cellStyle name="计算 27 3" xfId="5293"/>
    <cellStyle name="计算 32 4" xfId="5294"/>
    <cellStyle name="计算 27 4" xfId="5295"/>
    <cellStyle name="计算 32 5" xfId="5296"/>
    <cellStyle name="计算 27 5" xfId="5297"/>
    <cellStyle name="计算 28" xfId="5298"/>
    <cellStyle name="计算 28 2" xfId="5299"/>
    <cellStyle name="计算 28 3" xfId="5300"/>
    <cellStyle name="计算 28 4" xfId="5301"/>
    <cellStyle name="计算 28 5" xfId="5302"/>
    <cellStyle name="计算 29" xfId="5303"/>
    <cellStyle name="计算 29 2" xfId="5304"/>
    <cellStyle name="计算 29 3" xfId="5305"/>
    <cellStyle name="计算 29 4" xfId="5306"/>
    <cellStyle name="计算 29 5" xfId="5307"/>
    <cellStyle name="计算 3" xfId="5308"/>
    <cellStyle name="计算 3 2" xfId="5309"/>
    <cellStyle name="计算 3 3" xfId="5310"/>
    <cellStyle name="计算 3 4" xfId="5311"/>
    <cellStyle name="计算 3 5" xfId="5312"/>
    <cellStyle name="计算 4" xfId="5313"/>
    <cellStyle name="计算 4 2" xfId="5314"/>
    <cellStyle name="计算 4 3" xfId="5315"/>
    <cellStyle name="计算 4 4" xfId="5316"/>
    <cellStyle name="计算 4 5" xfId="5317"/>
    <cellStyle name="计算 5" xfId="5318"/>
    <cellStyle name="计算 5 2" xfId="5319"/>
    <cellStyle name="计算 5 3" xfId="5320"/>
    <cellStyle name="计算 5 4" xfId="5321"/>
    <cellStyle name="计算 5 5" xfId="5322"/>
    <cellStyle name="计算 6" xfId="5323"/>
    <cellStyle name="计算 6 2" xfId="5324"/>
    <cellStyle name="计算 6 3" xfId="5325"/>
    <cellStyle name="计算 6 4" xfId="5326"/>
    <cellStyle name="计算 6 5" xfId="5327"/>
    <cellStyle name="计算 7" xfId="5328"/>
    <cellStyle name="计算 7 2" xfId="5329"/>
    <cellStyle name="计算 7 3" xfId="5330"/>
    <cellStyle name="计算 7 4" xfId="5331"/>
    <cellStyle name="计算 7 5" xfId="5332"/>
    <cellStyle name="计算 8" xfId="5333"/>
    <cellStyle name="计算 8 2" xfId="5334"/>
    <cellStyle name="计算 8 3" xfId="5335"/>
    <cellStyle name="计算 8 4" xfId="5336"/>
    <cellStyle name="计算 8 5" xfId="5337"/>
    <cellStyle name="计算 9" xfId="5338"/>
    <cellStyle name="计算 9 2" xfId="5339"/>
    <cellStyle name="计算 9 3" xfId="5340"/>
    <cellStyle name="计算 9 4" xfId="5341"/>
    <cellStyle name="计算 9 5" xfId="5342"/>
    <cellStyle name="检查单元格 10" xfId="5343"/>
    <cellStyle name="检查单元格 10 2" xfId="5344"/>
    <cellStyle name="检查单元格 10 3" xfId="5345"/>
    <cellStyle name="检查单元格 10 4" xfId="5346"/>
    <cellStyle name="检查单元格 10 5" xfId="5347"/>
    <cellStyle name="检查单元格 11" xfId="5348"/>
    <cellStyle name="检查单元格 11 2" xfId="5349"/>
    <cellStyle name="检查单元格 11 3" xfId="5350"/>
    <cellStyle name="检查单元格 11 4" xfId="5351"/>
    <cellStyle name="检查单元格 11 5" xfId="5352"/>
    <cellStyle name="检查单元格 12" xfId="5353"/>
    <cellStyle name="检查单元格 12 2" xfId="5354"/>
    <cellStyle name="检查单元格 12 3" xfId="5355"/>
    <cellStyle name="检查单元格 12 4" xfId="5356"/>
    <cellStyle name="检查单元格 12 5" xfId="5357"/>
    <cellStyle name="检查单元格 13" xfId="5358"/>
    <cellStyle name="检查单元格 13 2" xfId="5359"/>
    <cellStyle name="检查单元格 13 3" xfId="5360"/>
    <cellStyle name="检查单元格 13 4" xfId="5361"/>
    <cellStyle name="检查单元格 13 5" xfId="5362"/>
    <cellStyle name="检查单元格 14" xfId="5363"/>
    <cellStyle name="检查单元格 14 2" xfId="5364"/>
    <cellStyle name="检查单元格 14 3" xfId="5365"/>
    <cellStyle name="检查单元格 14 4" xfId="5366"/>
    <cellStyle name="检查单元格 14 5" xfId="5367"/>
    <cellStyle name="检查单元格 20 2" xfId="5368"/>
    <cellStyle name="检查单元格 15 2" xfId="5369"/>
    <cellStyle name="检查单元格 20 3" xfId="5370"/>
    <cellStyle name="检查单元格 15 3" xfId="5371"/>
    <cellStyle name="检查单元格 20 4" xfId="5372"/>
    <cellStyle name="检查单元格 15 4" xfId="5373"/>
    <cellStyle name="检查单元格 20 5" xfId="5374"/>
    <cellStyle name="检查单元格 15 5" xfId="5375"/>
    <cellStyle name="检查单元格 21 2" xfId="5376"/>
    <cellStyle name="检查单元格 16 2" xfId="5377"/>
    <cellStyle name="检查单元格 21 3" xfId="5378"/>
    <cellStyle name="检查单元格 16 3" xfId="5379"/>
    <cellStyle name="检查单元格 21 4" xfId="5380"/>
    <cellStyle name="检查单元格 16 4" xfId="5381"/>
    <cellStyle name="检查单元格 21 5" xfId="5382"/>
    <cellStyle name="检查单元格 16 5" xfId="5383"/>
    <cellStyle name="检查单元格 22 2" xfId="5384"/>
    <cellStyle name="检查单元格 17 2" xfId="5385"/>
    <cellStyle name="检查单元格 22 3" xfId="5386"/>
    <cellStyle name="检查单元格 17 3" xfId="5387"/>
    <cellStyle name="检查单元格 22 4" xfId="5388"/>
    <cellStyle name="检查单元格 17 4" xfId="5389"/>
    <cellStyle name="检查单元格 22 5" xfId="5390"/>
    <cellStyle name="检查单元格 17 5" xfId="5391"/>
    <cellStyle name="检查单元格 23 2" xfId="5392"/>
    <cellStyle name="检查单元格 18 2" xfId="5393"/>
    <cellStyle name="检查单元格 23 3" xfId="5394"/>
    <cellStyle name="检查单元格 18 3" xfId="5395"/>
    <cellStyle name="检查单元格 23 4" xfId="5396"/>
    <cellStyle name="检查单元格 18 4" xfId="5397"/>
    <cellStyle name="检查单元格 23 5" xfId="5398"/>
    <cellStyle name="检查单元格 18 5" xfId="5399"/>
    <cellStyle name="检查单元格 24" xfId="5400"/>
    <cellStyle name="检查单元格 19" xfId="5401"/>
    <cellStyle name="检查单元格 24 2" xfId="5402"/>
    <cellStyle name="检查单元格 19 2" xfId="5403"/>
    <cellStyle name="检查单元格 24 3" xfId="5404"/>
    <cellStyle name="检查单元格 19 3" xfId="5405"/>
    <cellStyle name="检查单元格 24 4" xfId="5406"/>
    <cellStyle name="检查单元格 19 4" xfId="5407"/>
    <cellStyle name="检查单元格 24 5" xfId="5408"/>
    <cellStyle name="检查单元格 19 5" xfId="5409"/>
    <cellStyle name="检查单元格 2" xfId="5410"/>
    <cellStyle name="检查单元格 2 2" xfId="5411"/>
    <cellStyle name="检查单元格 2 3" xfId="5412"/>
    <cellStyle name="检查单元格 2 4" xfId="5413"/>
    <cellStyle name="检查单元格 2 5" xfId="5414"/>
    <cellStyle name="检查单元格 30" xfId="5415"/>
    <cellStyle name="检查单元格 25" xfId="5416"/>
    <cellStyle name="检查单元格 30 2" xfId="5417"/>
    <cellStyle name="检查单元格 25 2" xfId="5418"/>
    <cellStyle name="检查单元格 30 3" xfId="5419"/>
    <cellStyle name="检查单元格 25 3" xfId="5420"/>
    <cellStyle name="检查单元格 30 4" xfId="5421"/>
    <cellStyle name="检查单元格 25 4" xfId="5422"/>
    <cellStyle name="检查单元格 30 5" xfId="5423"/>
    <cellStyle name="检查单元格 25 5" xfId="5424"/>
    <cellStyle name="检查单元格 31" xfId="5425"/>
    <cellStyle name="检查单元格 26" xfId="5426"/>
    <cellStyle name="检查单元格 31 2" xfId="5427"/>
    <cellStyle name="检查单元格 26 2" xfId="5428"/>
    <cellStyle name="检查单元格 31 3" xfId="5429"/>
    <cellStyle name="检查单元格 26 3" xfId="5430"/>
    <cellStyle name="检查单元格 31 4" xfId="5431"/>
    <cellStyle name="检查单元格 26 4" xfId="5432"/>
    <cellStyle name="检查单元格 31 5" xfId="5433"/>
    <cellStyle name="检查单元格 26 5" xfId="5434"/>
    <cellStyle name="检查单元格 32" xfId="5435"/>
    <cellStyle name="检查单元格 27" xfId="5436"/>
    <cellStyle name="检查单元格 32 2" xfId="5437"/>
    <cellStyle name="检查单元格 27 2" xfId="5438"/>
    <cellStyle name="检查单元格 32 3" xfId="5439"/>
    <cellStyle name="检查单元格 27 3" xfId="5440"/>
    <cellStyle name="检查单元格 32 4" xfId="5441"/>
    <cellStyle name="检查单元格 27 4" xfId="5442"/>
    <cellStyle name="检查单元格 32 5" xfId="5443"/>
    <cellStyle name="检查单元格 27 5" xfId="5444"/>
    <cellStyle name="检查单元格 28 2" xfId="5445"/>
    <cellStyle name="检查单元格 28 3" xfId="5446"/>
    <cellStyle name="检查单元格 28 4" xfId="5447"/>
    <cellStyle name="检查单元格 28 5" xfId="5448"/>
    <cellStyle name="检查单元格 29 2" xfId="5449"/>
    <cellStyle name="检查单元格 29 3" xfId="5450"/>
    <cellStyle name="检查单元格 29 4" xfId="5451"/>
    <cellStyle name="检查单元格 29 5" xfId="5452"/>
    <cellStyle name="检查单元格 3 2" xfId="5453"/>
    <cellStyle name="检查单元格 3 3" xfId="5454"/>
    <cellStyle name="检查单元格 3 4" xfId="5455"/>
    <cellStyle name="检查单元格 3 5" xfId="5456"/>
    <cellStyle name="检查单元格 4 2" xfId="5457"/>
    <cellStyle name="检查单元格 4 3" xfId="5458"/>
    <cellStyle name="检查单元格 4 4" xfId="5459"/>
    <cellStyle name="检查单元格 4 5" xfId="5460"/>
    <cellStyle name="检查单元格 5 2" xfId="5461"/>
    <cellStyle name="检查单元格 5 3" xfId="5462"/>
    <cellStyle name="检查单元格 5 4" xfId="5463"/>
    <cellStyle name="检查单元格 5 5" xfId="5464"/>
    <cellStyle name="检查单元格 6 2" xfId="5465"/>
    <cellStyle name="检查单元格 6 3" xfId="5466"/>
    <cellStyle name="检查单元格 6 4" xfId="5467"/>
    <cellStyle name="检查单元格 6 5" xfId="5468"/>
    <cellStyle name="检查单元格 7" xfId="5469"/>
    <cellStyle name="检查单元格 7 2" xfId="5470"/>
    <cellStyle name="检查单元格 7 3" xfId="5471"/>
    <cellStyle name="检查单元格 7 4" xfId="5472"/>
    <cellStyle name="检查单元格 7 5" xfId="5473"/>
    <cellStyle name="检查单元格 8" xfId="5474"/>
    <cellStyle name="检查单元格 8 2" xfId="5475"/>
    <cellStyle name="检查单元格 8 4" xfId="5476"/>
    <cellStyle name="检查单元格 8 5" xfId="5477"/>
    <cellStyle name="检查单元格 9" xfId="5478"/>
    <cellStyle name="检查单元格 9 2" xfId="5479"/>
    <cellStyle name="检查单元格 9 3" xfId="5480"/>
    <cellStyle name="检查单元格 9 4" xfId="5481"/>
    <cellStyle name="检查单元格 9 5" xfId="5482"/>
    <cellStyle name="解释性文本 10" xfId="5483"/>
    <cellStyle name="解释性文本 10 2" xfId="5484"/>
    <cellStyle name="解释性文本 10 3" xfId="5485"/>
    <cellStyle name="解释性文本 10 4" xfId="5486"/>
    <cellStyle name="解释性文本 10 5" xfId="5487"/>
    <cellStyle name="解释性文本 11" xfId="5488"/>
    <cellStyle name="解释性文本 11 2" xfId="5489"/>
    <cellStyle name="解释性文本 11 3" xfId="5490"/>
    <cellStyle name="解释性文本 11 4" xfId="5491"/>
    <cellStyle name="解释性文本 11 5" xfId="5492"/>
    <cellStyle name="解释性文本 12" xfId="5493"/>
    <cellStyle name="解释性文本 12 2" xfId="5494"/>
    <cellStyle name="解释性文本 12 3" xfId="5495"/>
    <cellStyle name="解释性文本 12 4" xfId="5496"/>
    <cellStyle name="解释性文本 12 5" xfId="5497"/>
    <cellStyle name="解释性文本 13" xfId="5498"/>
    <cellStyle name="解释性文本 13 2" xfId="5499"/>
    <cellStyle name="解释性文本 13 3" xfId="5500"/>
    <cellStyle name="解释性文本 13 4" xfId="5501"/>
    <cellStyle name="解释性文本 13 5" xfId="5502"/>
    <cellStyle name="解释性文本 14" xfId="5503"/>
    <cellStyle name="解释性文本 14 2" xfId="5504"/>
    <cellStyle name="解释性文本 14 3" xfId="5505"/>
    <cellStyle name="解释性文本 14 4" xfId="5506"/>
    <cellStyle name="解释性文本 14 5" xfId="5507"/>
    <cellStyle name="解释性文本 20" xfId="5508"/>
    <cellStyle name="解释性文本 15" xfId="5509"/>
    <cellStyle name="解释性文本 20 2" xfId="5510"/>
    <cellStyle name="解释性文本 15 2" xfId="5511"/>
    <cellStyle name="解释性文本 20 3" xfId="5512"/>
    <cellStyle name="解释性文本 15 3" xfId="5513"/>
    <cellStyle name="解释性文本 20 4" xfId="5514"/>
    <cellStyle name="解释性文本 15 4" xfId="5515"/>
    <cellStyle name="解释性文本 20 5" xfId="5516"/>
    <cellStyle name="解释性文本 15 5" xfId="5517"/>
    <cellStyle name="解释性文本 21" xfId="5518"/>
    <cellStyle name="解释性文本 16" xfId="5519"/>
    <cellStyle name="解释性文本 21 2" xfId="5520"/>
    <cellStyle name="解释性文本 16 2" xfId="5521"/>
    <cellStyle name="解释性文本 21 3" xfId="5522"/>
    <cellStyle name="解释性文本 16 3" xfId="5523"/>
    <cellStyle name="解释性文本 21 4" xfId="5524"/>
    <cellStyle name="解释性文本 16 4" xfId="5525"/>
    <cellStyle name="解释性文本 21 5" xfId="5526"/>
    <cellStyle name="解释性文本 16 5" xfId="5527"/>
    <cellStyle name="解释性文本 22" xfId="5528"/>
    <cellStyle name="解释性文本 17" xfId="5529"/>
    <cellStyle name="解释性文本 22 2" xfId="5530"/>
    <cellStyle name="解释性文本 17 2" xfId="5531"/>
    <cellStyle name="解释性文本 22 3" xfId="5532"/>
    <cellStyle name="解释性文本 17 3" xfId="5533"/>
    <cellStyle name="解释性文本 22 4" xfId="5534"/>
    <cellStyle name="解释性文本 17 4" xfId="5535"/>
    <cellStyle name="解释性文本 22 5" xfId="5536"/>
    <cellStyle name="解释性文本 17 5" xfId="5537"/>
    <cellStyle name="解释性文本 23" xfId="5538"/>
    <cellStyle name="解释性文本 18" xfId="5539"/>
    <cellStyle name="解释性文本 23 2" xfId="5540"/>
    <cellStyle name="解释性文本 18 2" xfId="5541"/>
    <cellStyle name="解释性文本 23 3" xfId="5542"/>
    <cellStyle name="解释性文本 18 3" xfId="5543"/>
    <cellStyle name="解释性文本 23 4" xfId="5544"/>
    <cellStyle name="解释性文本 18 4" xfId="5545"/>
    <cellStyle name="解释性文本 23 5" xfId="5546"/>
    <cellStyle name="解释性文本 18 5" xfId="5547"/>
    <cellStyle name="解释性文本 24" xfId="5548"/>
    <cellStyle name="解释性文本 19" xfId="5549"/>
    <cellStyle name="解释性文本 24 2" xfId="5550"/>
    <cellStyle name="解释性文本 19 2" xfId="5551"/>
    <cellStyle name="解释性文本 24 3" xfId="5552"/>
    <cellStyle name="解释性文本 19 3" xfId="5553"/>
    <cellStyle name="解释性文本 24 4" xfId="5554"/>
    <cellStyle name="解释性文本 19 4" xfId="5555"/>
    <cellStyle name="解释性文本 24 5" xfId="5556"/>
    <cellStyle name="解释性文本 19 5" xfId="5557"/>
    <cellStyle name="解释性文本 2" xfId="5558"/>
    <cellStyle name="解释性文本 2 2" xfId="5559"/>
    <cellStyle name="解释性文本 2 3" xfId="5560"/>
    <cellStyle name="解释性文本 2 4" xfId="5561"/>
    <cellStyle name="解释性文本 2 5" xfId="5562"/>
    <cellStyle name="解释性文本 30" xfId="5563"/>
    <cellStyle name="解释性文本 25" xfId="5564"/>
    <cellStyle name="解释性文本 25 2" xfId="5565"/>
    <cellStyle name="解释性文本 25 3" xfId="5566"/>
    <cellStyle name="解释性文本 25 4" xfId="5567"/>
    <cellStyle name="解释性文本 25 5" xfId="5568"/>
    <cellStyle name="解释性文本 31" xfId="5569"/>
    <cellStyle name="解释性文本 26" xfId="5570"/>
    <cellStyle name="解释性文本 26 2" xfId="5571"/>
    <cellStyle name="解释性文本 26 3" xfId="5572"/>
    <cellStyle name="解释性文本 26 4" xfId="5573"/>
    <cellStyle name="解释性文本 26 5" xfId="5574"/>
    <cellStyle name="解释性文本 27" xfId="5575"/>
    <cellStyle name="解释性文本 27 2" xfId="5576"/>
    <cellStyle name="解释性文本 27 3" xfId="5577"/>
    <cellStyle name="解释性文本 27 4" xfId="5578"/>
    <cellStyle name="解释性文本 27 5" xfId="5579"/>
    <cellStyle name="解释性文本 28" xfId="5580"/>
    <cellStyle name="解释性文本 28 2" xfId="5581"/>
    <cellStyle name="解释性文本 28 3" xfId="5582"/>
    <cellStyle name="解释性文本 28 4" xfId="5583"/>
    <cellStyle name="解释性文本 28 5" xfId="5584"/>
    <cellStyle name="解释性文本 29" xfId="5585"/>
    <cellStyle name="解释性文本 29 2" xfId="5586"/>
    <cellStyle name="解释性文本 29 3" xfId="5587"/>
    <cellStyle name="解释性文本 29 4" xfId="5588"/>
    <cellStyle name="解释性文本 29 5" xfId="5589"/>
    <cellStyle name="解释性文本 3" xfId="5590"/>
    <cellStyle name="解释性文本 3 2" xfId="5591"/>
    <cellStyle name="解释性文本 3 3" xfId="5592"/>
    <cellStyle name="解释性文本 3 4" xfId="5593"/>
    <cellStyle name="解释性文本 3 5" xfId="5594"/>
    <cellStyle name="解释性文本 4" xfId="5595"/>
    <cellStyle name="解释性文本 4 2" xfId="5596"/>
    <cellStyle name="解释性文本 4 3" xfId="5597"/>
    <cellStyle name="解释性文本 4 4" xfId="5598"/>
    <cellStyle name="解释性文本 4 5" xfId="5599"/>
    <cellStyle name="解释性文本 5" xfId="5600"/>
    <cellStyle name="解释性文本 5 2" xfId="5601"/>
    <cellStyle name="解释性文本 5 3" xfId="5602"/>
    <cellStyle name="解释性文本 5 4" xfId="5603"/>
    <cellStyle name="解释性文本 5 5" xfId="5604"/>
    <cellStyle name="解释性文本 6" xfId="5605"/>
    <cellStyle name="解释性文本 6 2" xfId="5606"/>
    <cellStyle name="解释性文本 6 3" xfId="5607"/>
    <cellStyle name="解释性文本 6 4" xfId="5608"/>
    <cellStyle name="解释性文本 6 5" xfId="5609"/>
    <cellStyle name="解释性文本 7" xfId="5610"/>
    <cellStyle name="解释性文本 7 2" xfId="5611"/>
    <cellStyle name="解释性文本 7 3" xfId="5612"/>
    <cellStyle name="解释性文本 7 4" xfId="5613"/>
    <cellStyle name="解释性文本 7 5" xfId="5614"/>
    <cellStyle name="解释性文本 8" xfId="5615"/>
    <cellStyle name="解释性文本 8 2" xfId="5616"/>
    <cellStyle name="解释性文本 8 3" xfId="5617"/>
    <cellStyle name="解释性文本 8 4" xfId="5618"/>
    <cellStyle name="解释性文本 8 5" xfId="5619"/>
    <cellStyle name="解释性文本 9" xfId="5620"/>
    <cellStyle name="解释性文本 9 2" xfId="5621"/>
    <cellStyle name="解释性文本 9 3" xfId="5622"/>
    <cellStyle name="解释性文本 9 4" xfId="5623"/>
    <cellStyle name="解释性文本 9 5" xfId="5624"/>
    <cellStyle name="警告文本 10" xfId="5625"/>
    <cellStyle name="强调文字颜色 5 22 4" xfId="5626"/>
    <cellStyle name="强调文字颜色 5 17 4" xfId="5627"/>
    <cellStyle name="警告文本 10 2" xfId="5628"/>
    <cellStyle name="强调文字颜色 5 22 5" xfId="5629"/>
    <cellStyle name="强调文字颜色 5 17 5" xfId="5630"/>
    <cellStyle name="警告文本 10 3" xfId="5631"/>
    <cellStyle name="警告文本 10 4" xfId="5632"/>
    <cellStyle name="警告文本 10 5" xfId="5633"/>
    <cellStyle name="警告文本 11" xfId="5634"/>
    <cellStyle name="强调文字颜色 5 23 4" xfId="5635"/>
    <cellStyle name="强调文字颜色 5 18 4" xfId="5636"/>
    <cellStyle name="警告文本 11 2" xfId="5637"/>
    <cellStyle name="强调文字颜色 5 23 5" xfId="5638"/>
    <cellStyle name="强调文字颜色 5 18 5" xfId="5639"/>
    <cellStyle name="警告文本 11 3" xfId="5640"/>
    <cellStyle name="警告文本 11 4" xfId="5641"/>
    <cellStyle name="警告文本 11 5" xfId="5642"/>
    <cellStyle name="警告文本 12" xfId="5643"/>
    <cellStyle name="强调文字颜色 5 24 4" xfId="5644"/>
    <cellStyle name="强调文字颜色 5 19 4" xfId="5645"/>
    <cellStyle name="警告文本 12 2" xfId="5646"/>
    <cellStyle name="强调文字颜色 5 24 5" xfId="5647"/>
    <cellStyle name="强调文字颜色 5 19 5" xfId="5648"/>
    <cellStyle name="警告文本 12 3" xfId="5649"/>
    <cellStyle name="警告文本 12 4" xfId="5650"/>
    <cellStyle name="警告文本 12 5" xfId="5651"/>
    <cellStyle name="警告文本 13" xfId="5652"/>
    <cellStyle name="强调文字颜色 5 30 4" xfId="5653"/>
    <cellStyle name="强调文字颜色 5 25 4" xfId="5654"/>
    <cellStyle name="警告文本 13 2" xfId="5655"/>
    <cellStyle name="强调文字颜色 5 30 5" xfId="5656"/>
    <cellStyle name="强调文字颜色 5 25 5" xfId="5657"/>
    <cellStyle name="警告文本 13 3" xfId="5658"/>
    <cellStyle name="警告文本 13 4" xfId="5659"/>
    <cellStyle name="警告文本 13 5" xfId="5660"/>
    <cellStyle name="警告文本 14" xfId="5661"/>
    <cellStyle name="强调文字颜色 5 31 4" xfId="5662"/>
    <cellStyle name="强调文字颜色 5 26 4" xfId="5663"/>
    <cellStyle name="警告文本 14 2" xfId="5664"/>
    <cellStyle name="强调文字颜色 5 31 5" xfId="5665"/>
    <cellStyle name="强调文字颜色 5 26 5" xfId="5666"/>
    <cellStyle name="警告文本 14 3" xfId="5667"/>
    <cellStyle name="警告文本 14 4" xfId="5668"/>
    <cellStyle name="警告文本 14 5" xfId="5669"/>
    <cellStyle name="警告文本 20" xfId="5670"/>
    <cellStyle name="警告文本 15" xfId="5671"/>
    <cellStyle name="强调文字颜色 5 32 4" xfId="5672"/>
    <cellStyle name="强调文字颜色 5 27 4" xfId="5673"/>
    <cellStyle name="警告文本 20 2" xfId="5674"/>
    <cellStyle name="警告文本 15 2" xfId="5675"/>
    <cellStyle name="强调文字颜色 5 32 5" xfId="5676"/>
    <cellStyle name="强调文字颜色 5 27 5" xfId="5677"/>
    <cellStyle name="警告文本 20 3" xfId="5678"/>
    <cellStyle name="警告文本 15 3" xfId="5679"/>
    <cellStyle name="警告文本 20 4" xfId="5680"/>
    <cellStyle name="警告文本 15 4" xfId="5681"/>
    <cellStyle name="警告文本 20 5" xfId="5682"/>
    <cellStyle name="警告文本 15 5" xfId="5683"/>
    <cellStyle name="警告文本 21" xfId="5684"/>
    <cellStyle name="警告文本 16" xfId="5685"/>
    <cellStyle name="强调文字颜色 5 28 4" xfId="5686"/>
    <cellStyle name="警告文本 21 2" xfId="5687"/>
    <cellStyle name="警告文本 16 2" xfId="5688"/>
    <cellStyle name="强调文字颜色 5 28 5" xfId="5689"/>
    <cellStyle name="警告文本 21 3" xfId="5690"/>
    <cellStyle name="警告文本 16 3" xfId="5691"/>
    <cellStyle name="警告文本 21 4" xfId="5692"/>
    <cellStyle name="警告文本 16 4" xfId="5693"/>
    <cellStyle name="警告文本 21 5" xfId="5694"/>
    <cellStyle name="警告文本 16 5" xfId="5695"/>
    <cellStyle name="警告文本 22" xfId="5696"/>
    <cellStyle name="警告文本 17" xfId="5697"/>
    <cellStyle name="强调文字颜色 5 29 4" xfId="5698"/>
    <cellStyle name="警告文本 22 2" xfId="5699"/>
    <cellStyle name="警告文本 17 2" xfId="5700"/>
    <cellStyle name="强调文字颜色 5 29 5" xfId="5701"/>
    <cellStyle name="警告文本 22 3" xfId="5702"/>
    <cellStyle name="警告文本 17 3" xfId="5703"/>
    <cellStyle name="警告文本 22 4" xfId="5704"/>
    <cellStyle name="警告文本 17 4" xfId="5705"/>
    <cellStyle name="警告文本 22 5" xfId="5706"/>
    <cellStyle name="警告文本 17 5" xfId="5707"/>
    <cellStyle name="警告文本 23" xfId="5708"/>
    <cellStyle name="警告文本 18" xfId="5709"/>
    <cellStyle name="警告文本 23 2" xfId="5710"/>
    <cellStyle name="警告文本 18 2" xfId="5711"/>
    <cellStyle name="警告文本 23 3" xfId="5712"/>
    <cellStyle name="警告文本 18 3" xfId="5713"/>
    <cellStyle name="警告文本 23 4" xfId="5714"/>
    <cellStyle name="警告文本 18 4" xfId="5715"/>
    <cellStyle name="警告文本 23 5" xfId="5716"/>
    <cellStyle name="警告文本 18 5" xfId="5717"/>
    <cellStyle name="警告文本 24" xfId="5718"/>
    <cellStyle name="警告文本 19" xfId="5719"/>
    <cellStyle name="警告文本 24 2" xfId="5720"/>
    <cellStyle name="警告文本 19 2" xfId="5721"/>
    <cellStyle name="警告文本 24 3" xfId="5722"/>
    <cellStyle name="警告文本 19 3" xfId="5723"/>
    <cellStyle name="警告文本 24 4" xfId="5724"/>
    <cellStyle name="警告文本 19 4" xfId="5725"/>
    <cellStyle name="警告文本 24 5" xfId="5726"/>
    <cellStyle name="警告文本 19 5" xfId="5727"/>
    <cellStyle name="警告文本 2 2" xfId="5728"/>
    <cellStyle name="警告文本 2 3" xfId="5729"/>
    <cellStyle name="警告文本 2 4" xfId="5730"/>
    <cellStyle name="警告文本 2 5" xfId="5731"/>
    <cellStyle name="警告文本 30" xfId="5732"/>
    <cellStyle name="警告文本 25" xfId="5733"/>
    <cellStyle name="警告文本 25 2" xfId="5734"/>
    <cellStyle name="警告文本 25 3" xfId="5735"/>
    <cellStyle name="警告文本 25 4" xfId="5736"/>
    <cellStyle name="警告文本 25 5" xfId="5737"/>
    <cellStyle name="警告文本 31" xfId="5738"/>
    <cellStyle name="警告文本 26" xfId="5739"/>
    <cellStyle name="警告文本 26 2" xfId="5740"/>
    <cellStyle name="警告文本 26 3" xfId="5741"/>
    <cellStyle name="警告文本 26 4" xfId="5742"/>
    <cellStyle name="警告文本 26 5" xfId="5743"/>
    <cellStyle name="警告文本 27" xfId="5744"/>
    <cellStyle name="警告文本 27 2" xfId="5745"/>
    <cellStyle name="警告文本 27 3" xfId="5746"/>
    <cellStyle name="警告文本 27 4" xfId="5747"/>
    <cellStyle name="警告文本 27 5" xfId="5748"/>
    <cellStyle name="警告文本 28" xfId="5749"/>
    <cellStyle name="警告文本 28 2" xfId="5750"/>
    <cellStyle name="警告文本 28 3" xfId="5751"/>
    <cellStyle name="警告文本 28 4" xfId="5752"/>
    <cellStyle name="警告文本 28 5" xfId="5753"/>
    <cellStyle name="警告文本 29" xfId="5754"/>
    <cellStyle name="警告文本 29 2" xfId="5755"/>
    <cellStyle name="警告文本 29 3" xfId="5756"/>
    <cellStyle name="警告文本 29 4" xfId="5757"/>
    <cellStyle name="警告文本 29 5" xfId="5758"/>
    <cellStyle name="警告文本 3 2" xfId="5759"/>
    <cellStyle name="警告文本 3 3" xfId="5760"/>
    <cellStyle name="警告文本 3 4" xfId="5761"/>
    <cellStyle name="警告文本 3 5" xfId="5762"/>
    <cellStyle name="警告文本 4" xfId="5763"/>
    <cellStyle name="警告文本 4 2" xfId="5764"/>
    <cellStyle name="警告文本 4 3" xfId="5765"/>
    <cellStyle name="警告文本 4 4" xfId="5766"/>
    <cellStyle name="警告文本 4 5" xfId="5767"/>
    <cellStyle name="警告文本 5" xfId="5768"/>
    <cellStyle name="警告文本 5 2" xfId="5769"/>
    <cellStyle name="警告文本 5 3" xfId="5770"/>
    <cellStyle name="警告文本 5 4" xfId="5771"/>
    <cellStyle name="警告文本 5 5" xfId="5772"/>
    <cellStyle name="警告文本 6" xfId="5773"/>
    <cellStyle name="警告文本 6 2" xfId="5774"/>
    <cellStyle name="警告文本 7" xfId="5775"/>
    <cellStyle name="警告文本 7 2" xfId="5776"/>
    <cellStyle name="警告文本 7 3" xfId="5777"/>
    <cellStyle name="警告文本 7 4" xfId="5778"/>
    <cellStyle name="警告文本 7 5" xfId="5779"/>
    <cellStyle name="警告文本 8" xfId="5780"/>
    <cellStyle name="警告文本 8 2" xfId="5781"/>
    <cellStyle name="警告文本 8 3" xfId="5782"/>
    <cellStyle name="警告文本 8 4" xfId="5783"/>
    <cellStyle name="警告文本 8 5" xfId="5784"/>
    <cellStyle name="警告文本 9" xfId="5785"/>
    <cellStyle name="警告文本 9 2" xfId="5786"/>
    <cellStyle name="警告文本 9 3" xfId="5787"/>
    <cellStyle name="警告文本 9 4" xfId="5788"/>
    <cellStyle name="警告文本 9 5" xfId="5789"/>
    <cellStyle name="链接单元格 10" xfId="5790"/>
    <cellStyle name="链接单元格 10 2" xfId="5791"/>
    <cellStyle name="链接单元格 10 3" xfId="5792"/>
    <cellStyle name="链接单元格 10 4" xfId="5793"/>
    <cellStyle name="链接单元格 10 5" xfId="5794"/>
    <cellStyle name="链接单元格 11 2" xfId="5795"/>
    <cellStyle name="链接单元格 11 3" xfId="5796"/>
    <cellStyle name="链接单元格 11 4" xfId="5797"/>
    <cellStyle name="链接单元格 11 5" xfId="5798"/>
    <cellStyle name="链接单元格 12 2" xfId="5799"/>
    <cellStyle name="链接单元格 12 3" xfId="5800"/>
    <cellStyle name="链接单元格 12 4" xfId="5801"/>
    <cellStyle name="链接单元格 12 5" xfId="5802"/>
    <cellStyle name="链接单元格 13 2" xfId="5803"/>
    <cellStyle name="链接单元格 13 3" xfId="5804"/>
    <cellStyle name="链接单元格 13 4" xfId="5805"/>
    <cellStyle name="链接单元格 13 5" xfId="5806"/>
    <cellStyle name="链接单元格 14 2" xfId="5807"/>
    <cellStyle name="链接单元格 14 3" xfId="5808"/>
    <cellStyle name="链接单元格 14 4" xfId="5809"/>
    <cellStyle name="链接单元格 14 5" xfId="5810"/>
    <cellStyle name="链接单元格 20" xfId="5811"/>
    <cellStyle name="链接单元格 15" xfId="5812"/>
    <cellStyle name="链接单元格 20 2" xfId="5813"/>
    <cellStyle name="链接单元格 15 2" xfId="5814"/>
    <cellStyle name="链接单元格 20 3" xfId="5815"/>
    <cellStyle name="链接单元格 15 3" xfId="5816"/>
    <cellStyle name="链接单元格 20 4" xfId="5817"/>
    <cellStyle name="链接单元格 15 4" xfId="5818"/>
    <cellStyle name="链接单元格 20 5" xfId="5819"/>
    <cellStyle name="链接单元格 15 5" xfId="5820"/>
    <cellStyle name="链接单元格 21" xfId="5821"/>
    <cellStyle name="链接单元格 16" xfId="5822"/>
    <cellStyle name="链接单元格 21 2" xfId="5823"/>
    <cellStyle name="链接单元格 16 2" xfId="5824"/>
    <cellStyle name="链接单元格 21 3" xfId="5825"/>
    <cellStyle name="链接单元格 16 3" xfId="5826"/>
    <cellStyle name="链接单元格 21 4" xfId="5827"/>
    <cellStyle name="链接单元格 16 4" xfId="5828"/>
    <cellStyle name="链接单元格 21 5" xfId="5829"/>
    <cellStyle name="链接单元格 16 5" xfId="5830"/>
    <cellStyle name="链接单元格 22" xfId="5831"/>
    <cellStyle name="链接单元格 17" xfId="5832"/>
    <cellStyle name="链接单元格 22 2" xfId="5833"/>
    <cellStyle name="链接单元格 17 2" xfId="5834"/>
    <cellStyle name="链接单元格 22 3" xfId="5835"/>
    <cellStyle name="链接单元格 17 3" xfId="5836"/>
    <cellStyle name="链接单元格 22 4" xfId="5837"/>
    <cellStyle name="链接单元格 17 4" xfId="5838"/>
    <cellStyle name="链接单元格 22 5" xfId="5839"/>
    <cellStyle name="链接单元格 17 5" xfId="5840"/>
    <cellStyle name="链接单元格 23" xfId="5841"/>
    <cellStyle name="链接单元格 18" xfId="5842"/>
    <cellStyle name="链接单元格 23 2" xfId="5843"/>
    <cellStyle name="链接单元格 18 2" xfId="5844"/>
    <cellStyle name="链接单元格 23 3" xfId="5845"/>
    <cellStyle name="链接单元格 18 3" xfId="5846"/>
    <cellStyle name="链接单元格 23 4" xfId="5847"/>
    <cellStyle name="链接单元格 18 4" xfId="5848"/>
    <cellStyle name="链接单元格 23 5" xfId="5849"/>
    <cellStyle name="链接单元格 18 5" xfId="5850"/>
    <cellStyle name="链接单元格 24" xfId="5851"/>
    <cellStyle name="链接单元格 19" xfId="5852"/>
    <cellStyle name="链接单元格 24 2" xfId="5853"/>
    <cellStyle name="链接单元格 19 2" xfId="5854"/>
    <cellStyle name="链接单元格 24 3" xfId="5855"/>
    <cellStyle name="链接单元格 19 3" xfId="5856"/>
    <cellStyle name="链接单元格 24 4" xfId="5857"/>
    <cellStyle name="链接单元格 19 4" xfId="5858"/>
    <cellStyle name="链接单元格 24 5" xfId="5859"/>
    <cellStyle name="链接单元格 19 5" xfId="5860"/>
    <cellStyle name="链接单元格 2 2" xfId="5861"/>
    <cellStyle name="链接单元格 2 3" xfId="5862"/>
    <cellStyle name="链接单元格 2 4" xfId="5863"/>
    <cellStyle name="链接单元格 2 5" xfId="5864"/>
    <cellStyle name="链接单元格 30" xfId="5865"/>
    <cellStyle name="链接单元格 25" xfId="5866"/>
    <cellStyle name="链接单元格 25 2" xfId="5867"/>
    <cellStyle name="链接单元格 25 3" xfId="5868"/>
    <cellStyle name="链接单元格 25 4" xfId="5869"/>
    <cellStyle name="链接单元格 25 5" xfId="5870"/>
    <cellStyle name="链接单元格 31" xfId="5871"/>
    <cellStyle name="链接单元格 26" xfId="5872"/>
    <cellStyle name="链接单元格 26 2" xfId="5873"/>
    <cellStyle name="链接单元格 26 3" xfId="5874"/>
    <cellStyle name="链接单元格 26 4" xfId="5875"/>
    <cellStyle name="链接单元格 26 5" xfId="5876"/>
    <cellStyle name="链接单元格 27" xfId="5877"/>
    <cellStyle name="链接单元格 27 2" xfId="5878"/>
    <cellStyle name="链接单元格 27 3" xfId="5879"/>
    <cellStyle name="链接单元格 27 4" xfId="5880"/>
    <cellStyle name="链接单元格 27 5" xfId="5881"/>
    <cellStyle name="链接单元格 28" xfId="5882"/>
    <cellStyle name="链接单元格 28 2" xfId="5883"/>
    <cellStyle name="链接单元格 28 3" xfId="5884"/>
    <cellStyle name="链接单元格 28 4" xfId="5885"/>
    <cellStyle name="链接单元格 28 5" xfId="5886"/>
    <cellStyle name="链接单元格 29" xfId="5887"/>
    <cellStyle name="链接单元格 29 2" xfId="5888"/>
    <cellStyle name="链接单元格 29 3" xfId="5889"/>
    <cellStyle name="链接单元格 29 4" xfId="5890"/>
    <cellStyle name="链接单元格 29 5" xfId="5891"/>
    <cellStyle name="链接单元格 3" xfId="5892"/>
    <cellStyle name="链接单元格 3 2" xfId="5893"/>
    <cellStyle name="链接单元格 3 3" xfId="5894"/>
    <cellStyle name="链接单元格 3 4" xfId="5895"/>
    <cellStyle name="链接单元格 3 5" xfId="5896"/>
    <cellStyle name="链接单元格 4" xfId="5897"/>
    <cellStyle name="链接单元格 4 2" xfId="5898"/>
    <cellStyle name="链接单元格 4 3" xfId="5899"/>
    <cellStyle name="链接单元格 4 4" xfId="5900"/>
    <cellStyle name="链接单元格 4 5" xfId="5901"/>
    <cellStyle name="链接单元格 5" xfId="5902"/>
    <cellStyle name="链接单元格 5 2" xfId="5903"/>
    <cellStyle name="链接单元格 5 3" xfId="5904"/>
    <cellStyle name="链接单元格 5 4" xfId="5905"/>
    <cellStyle name="链接单元格 5 5" xfId="5906"/>
    <cellStyle name="链接单元格 6" xfId="5907"/>
    <cellStyle name="链接单元格 6 2" xfId="5908"/>
    <cellStyle name="链接单元格 6 3" xfId="5909"/>
    <cellStyle name="链接单元格 6 4" xfId="5910"/>
    <cellStyle name="链接单元格 6 5" xfId="5911"/>
    <cellStyle name="链接单元格 7" xfId="5912"/>
    <cellStyle name="链接单元格 7 2" xfId="5913"/>
    <cellStyle name="链接单元格 7 3" xfId="5914"/>
    <cellStyle name="链接单元格 7 4" xfId="5915"/>
    <cellStyle name="链接单元格 7 5" xfId="5916"/>
    <cellStyle name="链接单元格 8" xfId="5917"/>
    <cellStyle name="链接单元格 8 2" xfId="5918"/>
    <cellStyle name="链接单元格 8 3" xfId="5919"/>
    <cellStyle name="链接单元格 8 4" xfId="5920"/>
    <cellStyle name="链接单元格 8 5" xfId="5921"/>
    <cellStyle name="链接单元格 9 2" xfId="5922"/>
    <cellStyle name="链接单元格 9 3" xfId="5923"/>
    <cellStyle name="链接单元格 9 4" xfId="5924"/>
    <cellStyle name="链接单元格 9 5" xfId="5925"/>
    <cellStyle name="强调文字颜色 1 10" xfId="5926"/>
    <cellStyle name="强调文字颜色 1 10 4" xfId="5927"/>
    <cellStyle name="强调文字颜色 1 10 5" xfId="5928"/>
    <cellStyle name="强调文字颜色 1 11" xfId="5929"/>
    <cellStyle name="强调文字颜色 1 11 4" xfId="5930"/>
    <cellStyle name="强调文字颜色 1 11 5" xfId="5931"/>
    <cellStyle name="强调文字颜色 1 12" xfId="5932"/>
    <cellStyle name="强调文字颜色 1 12 2" xfId="5933"/>
    <cellStyle name="强调文字颜色 1 12 3" xfId="5934"/>
    <cellStyle name="强调文字颜色 1 12 4" xfId="5935"/>
    <cellStyle name="强调文字颜色 1 12 5" xfId="5936"/>
    <cellStyle name="强调文字颜色 1 13" xfId="5937"/>
    <cellStyle name="强调文字颜色 1 13 2" xfId="5938"/>
    <cellStyle name="强调文字颜色 1 13 3" xfId="5939"/>
    <cellStyle name="强调文字颜色 1 13 4" xfId="5940"/>
    <cellStyle name="强调文字颜色 1 13 5" xfId="5941"/>
    <cellStyle name="强调文字颜色 1 14" xfId="5942"/>
    <cellStyle name="强调文字颜色 1 14 2" xfId="5943"/>
    <cellStyle name="强调文字颜色 1 14 3" xfId="5944"/>
    <cellStyle name="强调文字颜色 1 14 4" xfId="5945"/>
    <cellStyle name="强调文字颜色 1 14 5" xfId="5946"/>
    <cellStyle name="强调文字颜色 1 20" xfId="5947"/>
    <cellStyle name="强调文字颜色 1 15" xfId="5948"/>
    <cellStyle name="强调文字颜色 1 20 2" xfId="5949"/>
    <cellStyle name="强调文字颜色 1 15 2" xfId="5950"/>
    <cellStyle name="强调文字颜色 1 20 3" xfId="5951"/>
    <cellStyle name="强调文字颜色 1 15 3" xfId="5952"/>
    <cellStyle name="强调文字颜色 1 20 4" xfId="5953"/>
    <cellStyle name="强调文字颜色 1 15 4" xfId="5954"/>
    <cellStyle name="强调文字颜色 1 20 5" xfId="5955"/>
    <cellStyle name="强调文字颜色 1 15 5" xfId="5956"/>
    <cellStyle name="强调文字颜色 1 21" xfId="5957"/>
    <cellStyle name="强调文字颜色 1 16" xfId="5958"/>
    <cellStyle name="强调文字颜色 1 21 2" xfId="5959"/>
    <cellStyle name="强调文字颜色 1 16 2" xfId="5960"/>
    <cellStyle name="强调文字颜色 1 21 3" xfId="5961"/>
    <cellStyle name="强调文字颜色 1 16 3" xfId="5962"/>
    <cellStyle name="强调文字颜色 1 21 4" xfId="5963"/>
    <cellStyle name="强调文字颜色 1 16 4" xfId="5964"/>
    <cellStyle name="强调文字颜色 1 21 5" xfId="5965"/>
    <cellStyle name="强调文字颜色 1 16 5" xfId="5966"/>
    <cellStyle name="强调文字颜色 1 22" xfId="5967"/>
    <cellStyle name="强调文字颜色 1 17" xfId="5968"/>
    <cellStyle name="强调文字颜色 1 22 2" xfId="5969"/>
    <cellStyle name="强调文字颜色 1 17 2" xfId="5970"/>
    <cellStyle name="强调文字颜色 1 22 3" xfId="5971"/>
    <cellStyle name="强调文字颜色 1 17 3" xfId="5972"/>
    <cellStyle name="强调文字颜色 1 22 4" xfId="5973"/>
    <cellStyle name="强调文字颜色 1 17 4" xfId="5974"/>
    <cellStyle name="强调文字颜色 1 22 5" xfId="5975"/>
    <cellStyle name="强调文字颜色 1 17 5" xfId="5976"/>
    <cellStyle name="强调文字颜色 1 23" xfId="5977"/>
    <cellStyle name="强调文字颜色 1 18" xfId="5978"/>
    <cellStyle name="强调文字颜色 1 23 2" xfId="5979"/>
    <cellStyle name="强调文字颜色 1 18 2" xfId="5980"/>
    <cellStyle name="强调文字颜色 1 23 3" xfId="5981"/>
    <cellStyle name="强调文字颜色 1 18 3" xfId="5982"/>
    <cellStyle name="强调文字颜色 1 23 4" xfId="5983"/>
    <cellStyle name="强调文字颜色 1 18 4" xfId="5984"/>
    <cellStyle name="强调文字颜色 1 23 5" xfId="5985"/>
    <cellStyle name="强调文字颜色 1 18 5" xfId="5986"/>
    <cellStyle name="强调文字颜色 1 24" xfId="5987"/>
    <cellStyle name="强调文字颜色 1 19" xfId="5988"/>
    <cellStyle name="强调文字颜色 1 24 2" xfId="5989"/>
    <cellStyle name="强调文字颜色 1 19 2" xfId="5990"/>
    <cellStyle name="强调文字颜色 1 24 3" xfId="5991"/>
    <cellStyle name="强调文字颜色 1 19 3" xfId="5992"/>
    <cellStyle name="强调文字颜色 1 24 4" xfId="5993"/>
    <cellStyle name="强调文字颜色 1 19 4" xfId="5994"/>
    <cellStyle name="强调文字颜色 1 24 5" xfId="5995"/>
    <cellStyle name="强调文字颜色 1 19 5" xfId="5996"/>
    <cellStyle name="强调文字颜色 1 2" xfId="5997"/>
    <cellStyle name="强调文字颜色 1 2 2" xfId="5998"/>
    <cellStyle name="强调文字颜色 1 2 3" xfId="5999"/>
    <cellStyle name="强调文字颜色 1 2 4" xfId="6000"/>
    <cellStyle name="强调文字颜色 1 2 5" xfId="6001"/>
    <cellStyle name="强调文字颜色 1 30" xfId="6002"/>
    <cellStyle name="强调文字颜色 1 25" xfId="6003"/>
    <cellStyle name="强调文字颜色 1 30 2" xfId="6004"/>
    <cellStyle name="强调文字颜色 1 25 2" xfId="6005"/>
    <cellStyle name="强调文字颜色 1 30 3" xfId="6006"/>
    <cellStyle name="强调文字颜色 1 25 3" xfId="6007"/>
    <cellStyle name="强调文字颜色 1 30 4" xfId="6008"/>
    <cellStyle name="强调文字颜色 1 25 4" xfId="6009"/>
    <cellStyle name="强调文字颜色 1 30 5" xfId="6010"/>
    <cellStyle name="强调文字颜色 1 25 5" xfId="6011"/>
    <cellStyle name="强调文字颜色 1 31" xfId="6012"/>
    <cellStyle name="强调文字颜色 1 26" xfId="6013"/>
    <cellStyle name="强调文字颜色 1 31 2" xfId="6014"/>
    <cellStyle name="强调文字颜色 1 26 2" xfId="6015"/>
    <cellStyle name="强调文字颜色 1 31 3" xfId="6016"/>
    <cellStyle name="强调文字颜色 1 26 3" xfId="6017"/>
    <cellStyle name="强调文字颜色 1 31 4" xfId="6018"/>
    <cellStyle name="强调文字颜色 1 26 4" xfId="6019"/>
    <cellStyle name="强调文字颜色 1 31 5" xfId="6020"/>
    <cellStyle name="强调文字颜色 1 26 5" xfId="6021"/>
    <cellStyle name="强调文字颜色 1 32" xfId="6022"/>
    <cellStyle name="强调文字颜色 1 27" xfId="6023"/>
    <cellStyle name="强调文字颜色 1 32 2" xfId="6024"/>
    <cellStyle name="强调文字颜色 1 27 2" xfId="6025"/>
    <cellStyle name="强调文字颜色 1 32 3" xfId="6026"/>
    <cellStyle name="强调文字颜色 1 27 3" xfId="6027"/>
    <cellStyle name="强调文字颜色 1 32 4" xfId="6028"/>
    <cellStyle name="强调文字颜色 1 27 4" xfId="6029"/>
    <cellStyle name="强调文字颜色 1 32 5" xfId="6030"/>
    <cellStyle name="强调文字颜色 1 27 5" xfId="6031"/>
    <cellStyle name="强调文字颜色 1 28" xfId="6032"/>
    <cellStyle name="强调文字颜色 1 28 2" xfId="6033"/>
    <cellStyle name="强调文字颜色 1 28 3" xfId="6034"/>
    <cellStyle name="强调文字颜色 1 28 4" xfId="6035"/>
    <cellStyle name="强调文字颜色 1 28 5" xfId="6036"/>
    <cellStyle name="强调文字颜色 1 29" xfId="6037"/>
    <cellStyle name="强调文字颜色 1 29 2" xfId="6038"/>
    <cellStyle name="强调文字颜色 1 29 3" xfId="6039"/>
    <cellStyle name="强调文字颜色 1 29 4" xfId="6040"/>
    <cellStyle name="强调文字颜色 1 29 5" xfId="6041"/>
    <cellStyle name="强调文字颜色 1 3" xfId="6042"/>
    <cellStyle name="强调文字颜色 1 3 2" xfId="6043"/>
    <cellStyle name="强调文字颜色 1 3 3" xfId="6044"/>
    <cellStyle name="强调文字颜色 1 3 4" xfId="6045"/>
    <cellStyle name="强调文字颜色 1 3 5" xfId="6046"/>
    <cellStyle name="强调文字颜色 1 4" xfId="6047"/>
    <cellStyle name="强调文字颜色 1 4 2" xfId="6048"/>
    <cellStyle name="强调文字颜色 1 4 3" xfId="6049"/>
    <cellStyle name="强调文字颜色 1 4 4" xfId="6050"/>
    <cellStyle name="强调文字颜色 1 4 5" xfId="6051"/>
    <cellStyle name="强调文字颜色 1 5" xfId="6052"/>
    <cellStyle name="强调文字颜色 1 5 2" xfId="6053"/>
    <cellStyle name="强调文字颜色 1 5 3" xfId="6054"/>
    <cellStyle name="强调文字颜色 1 5 4" xfId="6055"/>
    <cellStyle name="强调文字颜色 1 5 5" xfId="6056"/>
    <cellStyle name="强调文字颜色 1 6" xfId="6057"/>
    <cellStyle name="强调文字颜色 1 6 2" xfId="6058"/>
    <cellStyle name="强调文字颜色 1 6 3" xfId="6059"/>
    <cellStyle name="强调文字颜色 1 6 4" xfId="6060"/>
    <cellStyle name="强调文字颜色 1 6 5" xfId="6061"/>
    <cellStyle name="强调文字颜色 1 7" xfId="6062"/>
    <cellStyle name="强调文字颜色 1 7 2" xfId="6063"/>
    <cellStyle name="强调文字颜色 1 7 3" xfId="6064"/>
    <cellStyle name="强调文字颜色 1 7 4" xfId="6065"/>
    <cellStyle name="强调文字颜色 1 7 5" xfId="6066"/>
    <cellStyle name="强调文字颜色 1 8" xfId="6067"/>
    <cellStyle name="强调文字颜色 1 8 2" xfId="6068"/>
    <cellStyle name="强调文字颜色 1 8 3" xfId="6069"/>
    <cellStyle name="强调文字颜色 1 8 4" xfId="6070"/>
    <cellStyle name="强调文字颜色 1 8 5" xfId="6071"/>
    <cellStyle name="强调文字颜色 1 9" xfId="6072"/>
    <cellStyle name="强调文字颜色 1 9 2" xfId="6073"/>
    <cellStyle name="强调文字颜色 1 9 3" xfId="6074"/>
    <cellStyle name="强调文字颜色 1 9 4" xfId="6075"/>
    <cellStyle name="强调文字颜色 1 9 5" xfId="6076"/>
    <cellStyle name="强调文字颜色 2 11 4" xfId="6077"/>
    <cellStyle name="强调文字颜色 2 11 5" xfId="6078"/>
    <cellStyle name="强调文字颜色 2 12" xfId="6079"/>
    <cellStyle name="强调文字颜色 2 12 2" xfId="6080"/>
    <cellStyle name="强调文字颜色 2 12 3" xfId="6081"/>
    <cellStyle name="强调文字颜色 2 12 4" xfId="6082"/>
    <cellStyle name="强调文字颜色 2 12 5" xfId="6083"/>
    <cellStyle name="强调文字颜色 2 13" xfId="6084"/>
    <cellStyle name="强调文字颜色 2 13 2" xfId="6085"/>
    <cellStyle name="强调文字颜色 2 13 3" xfId="6086"/>
    <cellStyle name="强调文字颜色 2 13 4" xfId="6087"/>
    <cellStyle name="强调文字颜色 2 13 5" xfId="6088"/>
    <cellStyle name="强调文字颜色 2 14" xfId="6089"/>
    <cellStyle name="强调文字颜色 2 14 2" xfId="6090"/>
    <cellStyle name="强调文字颜色 2 14 3" xfId="6091"/>
    <cellStyle name="强调文字颜色 2 14 4" xfId="6092"/>
    <cellStyle name="强调文字颜色 2 14 5" xfId="6093"/>
    <cellStyle name="强调文字颜色 2 20" xfId="6094"/>
    <cellStyle name="强调文字颜色 2 15" xfId="6095"/>
    <cellStyle name="强调文字颜色 2 21" xfId="6096"/>
    <cellStyle name="强调文字颜色 2 16" xfId="6097"/>
    <cellStyle name="强调文字颜色 2 21 2" xfId="6098"/>
    <cellStyle name="强调文字颜色 2 16 2" xfId="6099"/>
    <cellStyle name="强调文字颜色 2 21 3" xfId="6100"/>
    <cellStyle name="强调文字颜色 2 16 3" xfId="6101"/>
    <cellStyle name="强调文字颜色 2 21 4" xfId="6102"/>
    <cellStyle name="强调文字颜色 2 16 4" xfId="6103"/>
    <cellStyle name="强调文字颜色 2 21 5" xfId="6104"/>
    <cellStyle name="强调文字颜色 2 16 5" xfId="6105"/>
    <cellStyle name="强调文字颜色 2 22" xfId="6106"/>
    <cellStyle name="强调文字颜色 2 17" xfId="6107"/>
    <cellStyle name="强调文字颜色 2 22 2" xfId="6108"/>
    <cellStyle name="强调文字颜色 2 17 2" xfId="6109"/>
    <cellStyle name="强调文字颜色 2 22 3" xfId="6110"/>
    <cellStyle name="强调文字颜色 2 17 3" xfId="6111"/>
    <cellStyle name="强调文字颜色 2 22 4" xfId="6112"/>
    <cellStyle name="强调文字颜色 2 17 4" xfId="6113"/>
    <cellStyle name="强调文字颜色 2 22 5" xfId="6114"/>
    <cellStyle name="强调文字颜色 2 17 5" xfId="6115"/>
    <cellStyle name="强调文字颜色 2 23" xfId="6116"/>
    <cellStyle name="强调文字颜色 2 18" xfId="6117"/>
    <cellStyle name="强调文字颜色 2 23 2" xfId="6118"/>
    <cellStyle name="强调文字颜色 2 18 2" xfId="6119"/>
    <cellStyle name="强调文字颜色 2 23 3" xfId="6120"/>
    <cellStyle name="强调文字颜色 2 18 3" xfId="6121"/>
    <cellStyle name="强调文字颜色 2 23 4" xfId="6122"/>
    <cellStyle name="强调文字颜色 2 18 4" xfId="6123"/>
    <cellStyle name="强调文字颜色 2 23 5" xfId="6124"/>
    <cellStyle name="强调文字颜色 2 18 5" xfId="6125"/>
    <cellStyle name="强调文字颜色 2 24" xfId="6126"/>
    <cellStyle name="强调文字颜色 2 19" xfId="6127"/>
    <cellStyle name="强调文字颜色 2 24 2" xfId="6128"/>
    <cellStyle name="强调文字颜色 2 19 2" xfId="6129"/>
    <cellStyle name="强调文字颜色 2 24 3" xfId="6130"/>
    <cellStyle name="强调文字颜色 2 19 3" xfId="6131"/>
    <cellStyle name="强调文字颜色 2 24 4" xfId="6132"/>
    <cellStyle name="强调文字颜色 2 19 4" xfId="6133"/>
    <cellStyle name="强调文字颜色 2 24 5" xfId="6134"/>
    <cellStyle name="强调文字颜色 2 19 5" xfId="6135"/>
    <cellStyle name="强调文字颜色 2 2" xfId="6136"/>
    <cellStyle name="强调文字颜色 2 2 2" xfId="6137"/>
    <cellStyle name="强调文字颜色 2 2 3" xfId="6138"/>
    <cellStyle name="强调文字颜色 2 2 4" xfId="6139"/>
    <cellStyle name="强调文字颜色 2 2 5" xfId="6140"/>
    <cellStyle name="强调文字颜色 2 30" xfId="6141"/>
    <cellStyle name="强调文字颜色 2 25" xfId="6142"/>
    <cellStyle name="强调文字颜色 2 31" xfId="6143"/>
    <cellStyle name="强调文字颜色 2 26" xfId="6144"/>
    <cellStyle name="强调文字颜色 2 31 2" xfId="6145"/>
    <cellStyle name="强调文字颜色 2 26 2" xfId="6146"/>
    <cellStyle name="强调文字颜色 2 31 3" xfId="6147"/>
    <cellStyle name="强调文字颜色 2 26 3" xfId="6148"/>
    <cellStyle name="强调文字颜色 2 31 4" xfId="6149"/>
    <cellStyle name="强调文字颜色 2 26 4" xfId="6150"/>
    <cellStyle name="强调文字颜色 2 31 5" xfId="6151"/>
    <cellStyle name="强调文字颜色 2 26 5" xfId="6152"/>
    <cellStyle name="强调文字颜色 2 32" xfId="6153"/>
    <cellStyle name="强调文字颜色 2 27" xfId="6154"/>
    <cellStyle name="强调文字颜色 2 32 2" xfId="6155"/>
    <cellStyle name="强调文字颜色 2 27 2" xfId="6156"/>
    <cellStyle name="强调文字颜色 2 32 3" xfId="6157"/>
    <cellStyle name="强调文字颜色 2 27 3" xfId="6158"/>
    <cellStyle name="强调文字颜色 2 32 4" xfId="6159"/>
    <cellStyle name="强调文字颜色 2 27 4" xfId="6160"/>
    <cellStyle name="强调文字颜色 2 32 5" xfId="6161"/>
    <cellStyle name="强调文字颜色 2 27 5" xfId="6162"/>
    <cellStyle name="强调文字颜色 2 28" xfId="6163"/>
    <cellStyle name="强调文字颜色 2 28 2" xfId="6164"/>
    <cellStyle name="强调文字颜色 2 28 3" xfId="6165"/>
    <cellStyle name="强调文字颜色 2 28 4" xfId="6166"/>
    <cellStyle name="强调文字颜色 2 28 5" xfId="6167"/>
    <cellStyle name="强调文字颜色 2 29" xfId="6168"/>
    <cellStyle name="强调文字颜色 2 29 2" xfId="6169"/>
    <cellStyle name="强调文字颜色 2 29 3" xfId="6170"/>
    <cellStyle name="强调文字颜色 2 29 4" xfId="6171"/>
    <cellStyle name="强调文字颜色 2 29 5" xfId="6172"/>
    <cellStyle name="强调文字颜色 2 3" xfId="6173"/>
    <cellStyle name="强调文字颜色 2 3 2" xfId="6174"/>
    <cellStyle name="强调文字颜色 2 3 3" xfId="6175"/>
    <cellStyle name="强调文字颜色 2 3 4" xfId="6176"/>
    <cellStyle name="强调文字颜色 2 3 5" xfId="6177"/>
    <cellStyle name="强调文字颜色 2 4" xfId="6178"/>
    <cellStyle name="强调文字颜色 2 4 2" xfId="6179"/>
    <cellStyle name="强调文字颜色 2 4 3" xfId="6180"/>
    <cellStyle name="强调文字颜色 2 4 4" xfId="6181"/>
    <cellStyle name="强调文字颜色 2 4 5" xfId="6182"/>
    <cellStyle name="强调文字颜色 2 5" xfId="6183"/>
    <cellStyle name="强调文字颜色 2 5 2" xfId="6184"/>
    <cellStyle name="强调文字颜色 2 5 3" xfId="6185"/>
    <cellStyle name="强调文字颜色 2 5 4" xfId="6186"/>
    <cellStyle name="强调文字颜色 2 5 5" xfId="6187"/>
    <cellStyle name="强调文字颜色 2 6" xfId="6188"/>
    <cellStyle name="强调文字颜色 2 6 2" xfId="6189"/>
    <cellStyle name="强调文字颜色 2 6 3" xfId="6190"/>
    <cellStyle name="强调文字颜色 2 6 4" xfId="6191"/>
    <cellStyle name="强调文字颜色 2 6 5" xfId="6192"/>
    <cellStyle name="强调文字颜色 2 7" xfId="6193"/>
    <cellStyle name="强调文字颜色 2 7 2" xfId="6194"/>
    <cellStyle name="强调文字颜色 2 7 3" xfId="6195"/>
    <cellStyle name="强调文字颜色 2 7 4" xfId="6196"/>
    <cellStyle name="强调文字颜色 2 7 5" xfId="6197"/>
    <cellStyle name="强调文字颜色 2 8" xfId="6198"/>
    <cellStyle name="强调文字颜色 2 9" xfId="6199"/>
    <cellStyle name="强调文字颜色 2 9 2" xfId="6200"/>
    <cellStyle name="强调文字颜色 2 9 3" xfId="6201"/>
    <cellStyle name="强调文字颜色 2 9 4" xfId="6202"/>
    <cellStyle name="强调文字颜色 2 9 5" xfId="6203"/>
    <cellStyle name="强调文字颜色 3 11 4" xfId="6204"/>
    <cellStyle name="强调文字颜色 3 11 5" xfId="6205"/>
    <cellStyle name="强调文字颜色 3 12" xfId="6206"/>
    <cellStyle name="强调文字颜色 3 12 2" xfId="6207"/>
    <cellStyle name="强调文字颜色 3 12 3" xfId="6208"/>
    <cellStyle name="强调文字颜色 3 12 4" xfId="6209"/>
    <cellStyle name="强调文字颜色 3 12 5" xfId="6210"/>
    <cellStyle name="强调文字颜色 3 13" xfId="6211"/>
    <cellStyle name="强调文字颜色 3 13 2" xfId="6212"/>
    <cellStyle name="强调文字颜色 3 13 3" xfId="6213"/>
    <cellStyle name="强调文字颜色 3 13 4" xfId="6214"/>
    <cellStyle name="强调文字颜色 3 13 5" xfId="6215"/>
    <cellStyle name="强调文字颜色 3 14" xfId="6216"/>
    <cellStyle name="强调文字颜色 3 14 2" xfId="6217"/>
    <cellStyle name="强调文字颜色 3 14 3" xfId="6218"/>
    <cellStyle name="强调文字颜色 3 14 4" xfId="6219"/>
    <cellStyle name="强调文字颜色 3 14 5" xfId="6220"/>
    <cellStyle name="强调文字颜色 3 20" xfId="6221"/>
    <cellStyle name="强调文字颜色 3 15" xfId="6222"/>
    <cellStyle name="强调文字颜色 3 20 2" xfId="6223"/>
    <cellStyle name="强调文字颜色 3 15 2" xfId="6224"/>
    <cellStyle name="强调文字颜色 3 20 3" xfId="6225"/>
    <cellStyle name="强调文字颜色 3 15 3" xfId="6226"/>
    <cellStyle name="强调文字颜色 3 20 4" xfId="6227"/>
    <cellStyle name="强调文字颜色 3 15 4" xfId="6228"/>
    <cellStyle name="强调文字颜色 3 20 5" xfId="6229"/>
    <cellStyle name="强调文字颜色 3 15 5" xfId="6230"/>
    <cellStyle name="强调文字颜色 3 21" xfId="6231"/>
    <cellStyle name="强调文字颜色 3 16" xfId="6232"/>
    <cellStyle name="强调文字颜色 3 21 2" xfId="6233"/>
    <cellStyle name="强调文字颜色 3 16 2" xfId="6234"/>
    <cellStyle name="强调文字颜色 3 21 3" xfId="6235"/>
    <cellStyle name="强调文字颜色 3 16 3" xfId="6236"/>
    <cellStyle name="强调文字颜色 3 21 4" xfId="6237"/>
    <cellStyle name="强调文字颜色 3 16 4" xfId="6238"/>
    <cellStyle name="强调文字颜色 3 21 5" xfId="6239"/>
    <cellStyle name="强调文字颜色 3 16 5" xfId="6240"/>
    <cellStyle name="强调文字颜色 3 22" xfId="6241"/>
    <cellStyle name="强调文字颜色 3 17" xfId="6242"/>
    <cellStyle name="强调文字颜色 3 22 2" xfId="6243"/>
    <cellStyle name="强调文字颜色 3 17 2" xfId="6244"/>
    <cellStyle name="强调文字颜色 3 22 3" xfId="6245"/>
    <cellStyle name="强调文字颜色 3 17 3" xfId="6246"/>
    <cellStyle name="强调文字颜色 3 22 4" xfId="6247"/>
    <cellStyle name="强调文字颜色 3 17 4" xfId="6248"/>
    <cellStyle name="强调文字颜色 3 22 5" xfId="6249"/>
    <cellStyle name="强调文字颜色 3 17 5" xfId="6250"/>
    <cellStyle name="强调文字颜色 3 23" xfId="6251"/>
    <cellStyle name="强调文字颜色 3 18" xfId="6252"/>
    <cellStyle name="强调文字颜色 3 23 2" xfId="6253"/>
    <cellStyle name="强调文字颜色 3 18 2" xfId="6254"/>
    <cellStyle name="强调文字颜色 3 23 3" xfId="6255"/>
    <cellStyle name="强调文字颜色 3 18 3" xfId="6256"/>
    <cellStyle name="强调文字颜色 3 23 4" xfId="6257"/>
    <cellStyle name="强调文字颜色 3 18 4" xfId="6258"/>
    <cellStyle name="强调文字颜色 3 23 5" xfId="6259"/>
    <cellStyle name="强调文字颜色 3 18 5" xfId="6260"/>
    <cellStyle name="强调文字颜色 3 24" xfId="6261"/>
    <cellStyle name="强调文字颜色 3 19" xfId="6262"/>
    <cellStyle name="强调文字颜色 3 24 2" xfId="6263"/>
    <cellStyle name="强调文字颜色 3 19 2" xfId="6264"/>
    <cellStyle name="强调文字颜色 3 24 3" xfId="6265"/>
    <cellStyle name="强调文字颜色 3 19 3" xfId="6266"/>
    <cellStyle name="强调文字颜色 3 24 4" xfId="6267"/>
    <cellStyle name="强调文字颜色 3 19 4" xfId="6268"/>
    <cellStyle name="强调文字颜色 3 24 5" xfId="6269"/>
    <cellStyle name="强调文字颜色 3 19 5" xfId="6270"/>
    <cellStyle name="强调文字颜色 3 2" xfId="6271"/>
    <cellStyle name="强调文字颜色 3 2 2" xfId="6272"/>
    <cellStyle name="强调文字颜色 3 2 3" xfId="6273"/>
    <cellStyle name="强调文字颜色 3 2 4" xfId="6274"/>
    <cellStyle name="强调文字颜色 3 2 5" xfId="6275"/>
    <cellStyle name="强调文字颜色 3 30" xfId="6276"/>
    <cellStyle name="强调文字颜色 3 25" xfId="6277"/>
    <cellStyle name="强调文字颜色 3 30 2" xfId="6278"/>
    <cellStyle name="强调文字颜色 3 25 2" xfId="6279"/>
    <cellStyle name="强调文字颜色 3 30 3" xfId="6280"/>
    <cellStyle name="强调文字颜色 3 25 3" xfId="6281"/>
    <cellStyle name="强调文字颜色 3 30 4" xfId="6282"/>
    <cellStyle name="强调文字颜色 3 25 4" xfId="6283"/>
    <cellStyle name="强调文字颜色 3 30 5" xfId="6284"/>
    <cellStyle name="强调文字颜色 3 25 5" xfId="6285"/>
    <cellStyle name="强调文字颜色 3 31" xfId="6286"/>
    <cellStyle name="强调文字颜色 3 26" xfId="6287"/>
    <cellStyle name="强调文字颜色 3 31 2" xfId="6288"/>
    <cellStyle name="强调文字颜色 3 26 2" xfId="6289"/>
    <cellStyle name="强调文字颜色 3 31 3" xfId="6290"/>
    <cellStyle name="强调文字颜色 3 26 3" xfId="6291"/>
    <cellStyle name="强调文字颜色 3 31 4" xfId="6292"/>
    <cellStyle name="强调文字颜色 3 26 4" xfId="6293"/>
    <cellStyle name="强调文字颜色 3 31 5" xfId="6294"/>
    <cellStyle name="强调文字颜色 3 26 5" xfId="6295"/>
    <cellStyle name="强调文字颜色 3 32" xfId="6296"/>
    <cellStyle name="强调文字颜色 3 27" xfId="6297"/>
    <cellStyle name="强调文字颜色 3 32 2" xfId="6298"/>
    <cellStyle name="强调文字颜色 3 27 2" xfId="6299"/>
    <cellStyle name="强调文字颜色 3 32 3" xfId="6300"/>
    <cellStyle name="强调文字颜色 3 27 3" xfId="6301"/>
    <cellStyle name="强调文字颜色 3 32 4" xfId="6302"/>
    <cellStyle name="强调文字颜色 3 27 4" xfId="6303"/>
    <cellStyle name="强调文字颜色 3 32 5" xfId="6304"/>
    <cellStyle name="强调文字颜色 3 27 5" xfId="6305"/>
    <cellStyle name="强调文字颜色 3 28" xfId="6306"/>
    <cellStyle name="强调文字颜色 3 28 2" xfId="6307"/>
    <cellStyle name="强调文字颜色 3 28 3" xfId="6308"/>
    <cellStyle name="强调文字颜色 3 28 4" xfId="6309"/>
    <cellStyle name="强调文字颜色 3 28 5" xfId="6310"/>
    <cellStyle name="强调文字颜色 3 29" xfId="6311"/>
    <cellStyle name="强调文字颜色 3 29 2" xfId="6312"/>
    <cellStyle name="强调文字颜色 3 29 3" xfId="6313"/>
    <cellStyle name="强调文字颜色 3 29 4" xfId="6314"/>
    <cellStyle name="强调文字颜色 3 29 5" xfId="6315"/>
    <cellStyle name="强调文字颜色 3 3" xfId="6316"/>
    <cellStyle name="强调文字颜色 3 3 2" xfId="6317"/>
    <cellStyle name="强调文字颜色 3 3 3" xfId="6318"/>
    <cellStyle name="强调文字颜色 3 3 4" xfId="6319"/>
    <cellStyle name="强调文字颜色 3 3 5" xfId="6320"/>
    <cellStyle name="强调文字颜色 3 4" xfId="6321"/>
    <cellStyle name="强调文字颜色 3 4 2" xfId="6322"/>
    <cellStyle name="强调文字颜色 3 4 3" xfId="6323"/>
    <cellStyle name="强调文字颜色 3 4 4" xfId="6324"/>
    <cellStyle name="强调文字颜色 3 4 5" xfId="6325"/>
    <cellStyle name="强调文字颜色 3 5" xfId="6326"/>
    <cellStyle name="强调文字颜色 3 5 2" xfId="6327"/>
    <cellStyle name="强调文字颜色 3 5 3" xfId="6328"/>
    <cellStyle name="强调文字颜色 3 5 4" xfId="6329"/>
    <cellStyle name="强调文字颜色 3 5 5" xfId="6330"/>
    <cellStyle name="强调文字颜色 3 6" xfId="6331"/>
    <cellStyle name="强调文字颜色 3 6 2" xfId="6332"/>
    <cellStyle name="强调文字颜色 3 6 3" xfId="6333"/>
    <cellStyle name="强调文字颜色 3 6 4" xfId="6334"/>
    <cellStyle name="强调文字颜色 3 6 5" xfId="6335"/>
    <cellStyle name="强调文字颜色 3 7" xfId="6336"/>
    <cellStyle name="强调文字颜色 3 7 2" xfId="6337"/>
    <cellStyle name="强调文字颜色 3 7 3" xfId="6338"/>
    <cellStyle name="强调文字颜色 3 7 4" xfId="6339"/>
    <cellStyle name="强调文字颜色 3 7 5" xfId="6340"/>
    <cellStyle name="强调文字颜色 3 8" xfId="6341"/>
    <cellStyle name="强调文字颜色 3 8 2" xfId="6342"/>
    <cellStyle name="强调文字颜色 3 8 3" xfId="6343"/>
    <cellStyle name="强调文字颜色 3 8 4" xfId="6344"/>
    <cellStyle name="强调文字颜色 3 8 5" xfId="6345"/>
    <cellStyle name="强调文字颜色 3 9" xfId="6346"/>
    <cellStyle name="强调文字颜色 3 9 2" xfId="6347"/>
    <cellStyle name="强调文字颜色 3 9 3" xfId="6348"/>
    <cellStyle name="强调文字颜色 3 9 4" xfId="6349"/>
    <cellStyle name="强调文字颜色 3 9 5" xfId="6350"/>
    <cellStyle name="强调文字颜色 4 10" xfId="6351"/>
    <cellStyle name="强调文字颜色 4 11" xfId="6352"/>
    <cellStyle name="强调文字颜色 4 11 4" xfId="6353"/>
    <cellStyle name="强调文字颜色 4 11 5" xfId="6354"/>
    <cellStyle name="强调文字颜色 4 12" xfId="6355"/>
    <cellStyle name="强调文字颜色 4 12 2" xfId="6356"/>
    <cellStyle name="强调文字颜色 4 12 3" xfId="6357"/>
    <cellStyle name="强调文字颜色 4 12 4" xfId="6358"/>
    <cellStyle name="强调文字颜色 4 12 5" xfId="6359"/>
    <cellStyle name="强调文字颜色 4 13" xfId="6360"/>
    <cellStyle name="强调文字颜色 4 13 2" xfId="6361"/>
    <cellStyle name="强调文字颜色 4 13 3" xfId="6362"/>
    <cellStyle name="强调文字颜色 4 13 4" xfId="6363"/>
    <cellStyle name="强调文字颜色 4 13 5" xfId="6364"/>
    <cellStyle name="强调文字颜色 4 14" xfId="6365"/>
    <cellStyle name="强调文字颜色 4 14 2" xfId="6366"/>
    <cellStyle name="强调文字颜色 4 14 3" xfId="6367"/>
    <cellStyle name="强调文字颜色 4 14 4" xfId="6368"/>
    <cellStyle name="强调文字颜色 4 14 5" xfId="6369"/>
    <cellStyle name="强调文字颜色 4 20" xfId="6370"/>
    <cellStyle name="强调文字颜色 4 15" xfId="6371"/>
    <cellStyle name="强调文字颜色 4 20 2" xfId="6372"/>
    <cellStyle name="强调文字颜色 4 15 2" xfId="6373"/>
    <cellStyle name="强调文字颜色 4 20 3" xfId="6374"/>
    <cellStyle name="强调文字颜色 4 15 3" xfId="6375"/>
    <cellStyle name="强调文字颜色 4 20 4" xfId="6376"/>
    <cellStyle name="强调文字颜色 4 15 4" xfId="6377"/>
    <cellStyle name="强调文字颜色 4 20 5" xfId="6378"/>
    <cellStyle name="强调文字颜色 4 15 5" xfId="6379"/>
    <cellStyle name="强调文字颜色 4 21" xfId="6380"/>
    <cellStyle name="强调文字颜色 4 16" xfId="6381"/>
    <cellStyle name="强调文字颜色 4 21 2" xfId="6382"/>
    <cellStyle name="强调文字颜色 4 16 2" xfId="6383"/>
    <cellStyle name="强调文字颜色 4 21 3" xfId="6384"/>
    <cellStyle name="强调文字颜色 4 16 3" xfId="6385"/>
    <cellStyle name="强调文字颜色 4 21 4" xfId="6386"/>
    <cellStyle name="强调文字颜色 4 16 4" xfId="6387"/>
    <cellStyle name="强调文字颜色 4 21 5" xfId="6388"/>
    <cellStyle name="强调文字颜色 4 16 5" xfId="6389"/>
    <cellStyle name="强调文字颜色 4 22" xfId="6390"/>
    <cellStyle name="强调文字颜色 4 17" xfId="6391"/>
    <cellStyle name="强调文字颜色 4 22 2" xfId="6392"/>
    <cellStyle name="强调文字颜色 4 17 2" xfId="6393"/>
    <cellStyle name="强调文字颜色 4 22 3" xfId="6394"/>
    <cellStyle name="强调文字颜色 4 17 3" xfId="6395"/>
    <cellStyle name="强调文字颜色 4 22 4" xfId="6396"/>
    <cellStyle name="强调文字颜色 4 17 4" xfId="6397"/>
    <cellStyle name="强调文字颜色 4 22 5" xfId="6398"/>
    <cellStyle name="强调文字颜色 4 17 5" xfId="6399"/>
    <cellStyle name="强调文字颜色 4 23" xfId="6400"/>
    <cellStyle name="强调文字颜色 4 18" xfId="6401"/>
    <cellStyle name="强调文字颜色 4 23 2" xfId="6402"/>
    <cellStyle name="强调文字颜色 4 18 2" xfId="6403"/>
    <cellStyle name="强调文字颜色 4 23 3" xfId="6404"/>
    <cellStyle name="强调文字颜色 4 18 3" xfId="6405"/>
    <cellStyle name="强调文字颜色 4 23 4" xfId="6406"/>
    <cellStyle name="强调文字颜色 4 18 4" xfId="6407"/>
    <cellStyle name="强调文字颜色 4 23 5" xfId="6408"/>
    <cellStyle name="强调文字颜色 4 18 5" xfId="6409"/>
    <cellStyle name="强调文字颜色 4 24" xfId="6410"/>
    <cellStyle name="强调文字颜色 4 19" xfId="6411"/>
    <cellStyle name="强调文字颜色 4 24 2" xfId="6412"/>
    <cellStyle name="强调文字颜色 4 19 2" xfId="6413"/>
    <cellStyle name="强调文字颜色 4 24 3" xfId="6414"/>
    <cellStyle name="强调文字颜色 4 19 3" xfId="6415"/>
    <cellStyle name="强调文字颜色 4 24 4" xfId="6416"/>
    <cellStyle name="强调文字颜色 4 19 4" xfId="6417"/>
    <cellStyle name="强调文字颜色 4 24 5" xfId="6418"/>
    <cellStyle name="强调文字颜色 4 19 5" xfId="6419"/>
    <cellStyle name="强调文字颜色 4 2" xfId="6420"/>
    <cellStyle name="强调文字颜色 4 2 5" xfId="6421"/>
    <cellStyle name="强调文字颜色 4 30" xfId="6422"/>
    <cellStyle name="强调文字颜色 4 25" xfId="6423"/>
    <cellStyle name="强调文字颜色 4 30 2" xfId="6424"/>
    <cellStyle name="强调文字颜色 4 25 2" xfId="6425"/>
    <cellStyle name="强调文字颜色 4 30 3" xfId="6426"/>
    <cellStyle name="强调文字颜色 4 25 3" xfId="6427"/>
    <cellStyle name="强调文字颜色 4 30 4" xfId="6428"/>
    <cellStyle name="强调文字颜色 4 25 4" xfId="6429"/>
    <cellStyle name="强调文字颜色 4 30 5" xfId="6430"/>
    <cellStyle name="强调文字颜色 4 25 5" xfId="6431"/>
    <cellStyle name="强调文字颜色 4 31" xfId="6432"/>
    <cellStyle name="强调文字颜色 4 26" xfId="6433"/>
    <cellStyle name="强调文字颜色 4 31 2" xfId="6434"/>
    <cellStyle name="强调文字颜色 4 26 2" xfId="6435"/>
    <cellStyle name="强调文字颜色 4 31 3" xfId="6436"/>
    <cellStyle name="强调文字颜色 4 26 3" xfId="6437"/>
    <cellStyle name="强调文字颜色 4 31 4" xfId="6438"/>
    <cellStyle name="强调文字颜色 4 26 4" xfId="6439"/>
    <cellStyle name="强调文字颜色 4 31 5" xfId="6440"/>
    <cellStyle name="强调文字颜色 4 26 5" xfId="6441"/>
    <cellStyle name="强调文字颜色 4 32" xfId="6442"/>
    <cellStyle name="强调文字颜色 4 27" xfId="6443"/>
    <cellStyle name="强调文字颜色 4 32 2" xfId="6444"/>
    <cellStyle name="强调文字颜色 4 27 2" xfId="6445"/>
    <cellStyle name="强调文字颜色 4 32 3" xfId="6446"/>
    <cellStyle name="强调文字颜色 4 27 3" xfId="6447"/>
    <cellStyle name="强调文字颜色 4 32 4" xfId="6448"/>
    <cellStyle name="强调文字颜色 4 27 4" xfId="6449"/>
    <cellStyle name="强调文字颜色 4 32 5" xfId="6450"/>
    <cellStyle name="强调文字颜色 4 27 5" xfId="6451"/>
    <cellStyle name="强调文字颜色 4 28" xfId="6452"/>
    <cellStyle name="强调文字颜色 4 28 2" xfId="6453"/>
    <cellStyle name="强调文字颜色 4 28 3" xfId="6454"/>
    <cellStyle name="强调文字颜色 4 28 4" xfId="6455"/>
    <cellStyle name="强调文字颜色 4 28 5" xfId="6456"/>
    <cellStyle name="强调文字颜色 4 29" xfId="6457"/>
    <cellStyle name="强调文字颜色 4 29 2" xfId="6458"/>
    <cellStyle name="强调文字颜色 4 29 3" xfId="6459"/>
    <cellStyle name="强调文字颜色 4 29 4" xfId="6460"/>
    <cellStyle name="强调文字颜色 4 29 5" xfId="6461"/>
    <cellStyle name="强调文字颜色 4 3" xfId="6462"/>
    <cellStyle name="强调文字颜色 4 3 5" xfId="6463"/>
    <cellStyle name="强调文字颜色 4 4" xfId="6464"/>
    <cellStyle name="强调文字颜色 4 4 5" xfId="6465"/>
    <cellStyle name="强调文字颜色 4 5" xfId="6466"/>
    <cellStyle name="强调文字颜色 4 5 5" xfId="6467"/>
    <cellStyle name="强调文字颜色 4 6" xfId="6468"/>
    <cellStyle name="强调文字颜色 4 6 2" xfId="6469"/>
    <cellStyle name="强调文字颜色 4 6 3" xfId="6470"/>
    <cellStyle name="强调文字颜色 4 6 4" xfId="6471"/>
    <cellStyle name="强调文字颜色 4 6 5" xfId="6472"/>
    <cellStyle name="强调文字颜色 4 7" xfId="6473"/>
    <cellStyle name="强调文字颜色 4 7 2" xfId="6474"/>
    <cellStyle name="强调文字颜色 4 7 3" xfId="6475"/>
    <cellStyle name="强调文字颜色 4 7 4" xfId="6476"/>
    <cellStyle name="强调文字颜色 4 7 5" xfId="6477"/>
    <cellStyle name="强调文字颜色 4 8" xfId="6478"/>
    <cellStyle name="强调文字颜色 4 8 2" xfId="6479"/>
    <cellStyle name="强调文字颜色 4 8 3" xfId="6480"/>
    <cellStyle name="强调文字颜色 4 8 4" xfId="6481"/>
    <cellStyle name="强调文字颜色 4 8 5" xfId="6482"/>
    <cellStyle name="强调文字颜色 4 9" xfId="6483"/>
    <cellStyle name="强调文字颜色 4 9 2" xfId="6484"/>
    <cellStyle name="强调文字颜色 4 9 3" xfId="6485"/>
    <cellStyle name="强调文字颜色 4 9 4" xfId="6486"/>
    <cellStyle name="强调文字颜色 4 9 5" xfId="6487"/>
    <cellStyle name="强调文字颜色 5 10" xfId="6488"/>
    <cellStyle name="强调文字颜色 5 10 2" xfId="6489"/>
    <cellStyle name="强调文字颜色 5 10 3" xfId="6490"/>
    <cellStyle name="强调文字颜色 5 10 4" xfId="6491"/>
    <cellStyle name="强调文字颜色 5 10 5" xfId="6492"/>
    <cellStyle name="强调文字颜色 5 11" xfId="6493"/>
    <cellStyle name="强调文字颜色 5 11 2" xfId="6494"/>
    <cellStyle name="强调文字颜色 5 11 3" xfId="6495"/>
    <cellStyle name="强调文字颜色 5 11 4" xfId="6496"/>
    <cellStyle name="强调文字颜色 5 11 5" xfId="6497"/>
    <cellStyle name="强调文字颜色 5 12" xfId="6498"/>
    <cellStyle name="强调文字颜色 5 12 2" xfId="6499"/>
    <cellStyle name="强调文字颜色 5 12 3" xfId="6500"/>
    <cellStyle name="强调文字颜色 5 12 4" xfId="6501"/>
    <cellStyle name="强调文字颜色 5 12 5" xfId="6502"/>
    <cellStyle name="强调文字颜色 5 13" xfId="6503"/>
    <cellStyle name="强调文字颜色 5 13 2" xfId="6504"/>
    <cellStyle name="强调文字颜色 5 13 3" xfId="6505"/>
    <cellStyle name="强调文字颜色 5 13 4" xfId="6506"/>
    <cellStyle name="强调文字颜色 5 13 5" xfId="6507"/>
    <cellStyle name="强调文字颜色 5 14" xfId="6508"/>
    <cellStyle name="强调文字颜色 5 14 2" xfId="6509"/>
    <cellStyle name="强调文字颜色 5 14 3" xfId="6510"/>
    <cellStyle name="强调文字颜色 5 14 4" xfId="6511"/>
    <cellStyle name="强调文字颜色 5 14 5" xfId="6512"/>
    <cellStyle name="强调文字颜色 5 20" xfId="6513"/>
    <cellStyle name="强调文字颜色 5 15" xfId="6514"/>
    <cellStyle name="强调文字颜色 5 20 2" xfId="6515"/>
    <cellStyle name="强调文字颜色 5 15 2" xfId="6516"/>
    <cellStyle name="强调文字颜色 5 20 3" xfId="6517"/>
    <cellStyle name="强调文字颜色 5 15 3" xfId="6518"/>
    <cellStyle name="强调文字颜色 5 20 4" xfId="6519"/>
    <cellStyle name="强调文字颜色 5 15 4" xfId="6520"/>
    <cellStyle name="强调文字颜色 5 20 5" xfId="6521"/>
    <cellStyle name="强调文字颜色 5 15 5" xfId="6522"/>
    <cellStyle name="强调文字颜色 5 21" xfId="6523"/>
    <cellStyle name="强调文字颜色 5 16" xfId="6524"/>
    <cellStyle name="强调文字颜色 5 21 2" xfId="6525"/>
    <cellStyle name="强调文字颜色 5 16 2" xfId="6526"/>
    <cellStyle name="强调文字颜色 5 21 3" xfId="6527"/>
    <cellStyle name="强调文字颜色 5 16 3" xfId="6528"/>
    <cellStyle name="强调文字颜色 5 21 4" xfId="6529"/>
    <cellStyle name="强调文字颜色 5 16 4" xfId="6530"/>
    <cellStyle name="强调文字颜色 5 21 5" xfId="6531"/>
    <cellStyle name="强调文字颜色 5 16 5" xfId="6532"/>
    <cellStyle name="强调文字颜色 5 22" xfId="6533"/>
    <cellStyle name="强调文字颜色 5 17" xfId="6534"/>
    <cellStyle name="强调文字颜色 5 22 2" xfId="6535"/>
    <cellStyle name="强调文字颜色 5 17 2" xfId="6536"/>
    <cellStyle name="强调文字颜色 5 22 3" xfId="6537"/>
    <cellStyle name="强调文字颜色 5 17 3" xfId="6538"/>
    <cellStyle name="强调文字颜色 5 23" xfId="6539"/>
    <cellStyle name="强调文字颜色 5 18" xfId="6540"/>
    <cellStyle name="强调文字颜色 5 23 2" xfId="6541"/>
    <cellStyle name="强调文字颜色 5 18 2" xfId="6542"/>
    <cellStyle name="强调文字颜色 5 23 3" xfId="6543"/>
    <cellStyle name="强调文字颜色 5 18 3" xfId="6544"/>
    <cellStyle name="强调文字颜色 5 24" xfId="6545"/>
    <cellStyle name="强调文字颜色 5 19" xfId="6546"/>
    <cellStyle name="强调文字颜色 5 24 2" xfId="6547"/>
    <cellStyle name="强调文字颜色 5 19 2" xfId="6548"/>
    <cellStyle name="强调文字颜色 5 24 3" xfId="6549"/>
    <cellStyle name="强调文字颜色 5 19 3" xfId="6550"/>
    <cellStyle name="强调文字颜色 5 2" xfId="6551"/>
    <cellStyle name="强调文字颜色 5 2 2" xfId="6552"/>
    <cellStyle name="强调文字颜色 5 2 3" xfId="6553"/>
    <cellStyle name="强调文字颜色 5 2 4" xfId="6554"/>
    <cellStyle name="输出 6 2" xfId="6555"/>
    <cellStyle name="强调文字颜色 5 2 5" xfId="6556"/>
    <cellStyle name="强调文字颜色 5 30" xfId="6557"/>
    <cellStyle name="强调文字颜色 5 25" xfId="6558"/>
    <cellStyle name="强调文字颜色 5 30 2" xfId="6559"/>
    <cellStyle name="强调文字颜色 5 25 2" xfId="6560"/>
    <cellStyle name="强调文字颜色 5 30 3" xfId="6561"/>
    <cellStyle name="强调文字颜色 5 25 3" xfId="6562"/>
    <cellStyle name="强调文字颜色 5 31" xfId="6563"/>
    <cellStyle name="强调文字颜色 5 26" xfId="6564"/>
    <cellStyle name="强调文字颜色 5 31 2" xfId="6565"/>
    <cellStyle name="强调文字颜色 5 26 2" xfId="6566"/>
    <cellStyle name="强调文字颜色 5 31 3" xfId="6567"/>
    <cellStyle name="强调文字颜色 5 26 3" xfId="6568"/>
    <cellStyle name="强调文字颜色 5 32" xfId="6569"/>
    <cellStyle name="强调文字颜色 5 27" xfId="6570"/>
    <cellStyle name="强调文字颜色 5 32 2" xfId="6571"/>
    <cellStyle name="强调文字颜色 5 27 2" xfId="6572"/>
    <cellStyle name="强调文字颜色 5 32 3" xfId="6573"/>
    <cellStyle name="强调文字颜色 5 27 3" xfId="6574"/>
    <cellStyle name="强调文字颜色 5 28" xfId="6575"/>
    <cellStyle name="强调文字颜色 5 28 2" xfId="6576"/>
    <cellStyle name="强调文字颜色 5 28 3" xfId="6577"/>
    <cellStyle name="强调文字颜色 5 29" xfId="6578"/>
    <cellStyle name="强调文字颜色 5 29 2" xfId="6579"/>
    <cellStyle name="强调文字颜色 5 29 3" xfId="6580"/>
    <cellStyle name="强调文字颜色 5 3" xfId="6581"/>
    <cellStyle name="强调文字颜色 5 3 2" xfId="6582"/>
    <cellStyle name="强调文字颜色 5 3 3" xfId="6583"/>
    <cellStyle name="强调文字颜色 5 3 4" xfId="6584"/>
    <cellStyle name="输出 7 2" xfId="6585"/>
    <cellStyle name="强调文字颜色 5 3 5" xfId="6586"/>
    <cellStyle name="强调文字颜色 5 4" xfId="6587"/>
    <cellStyle name="强调文字颜色 5 4 2" xfId="6588"/>
    <cellStyle name="强调文字颜色 5 4 3" xfId="6589"/>
    <cellStyle name="强调文字颜色 5 4 4" xfId="6590"/>
    <cellStyle name="输出 8 2" xfId="6591"/>
    <cellStyle name="强调文字颜色 5 4 5" xfId="6592"/>
    <cellStyle name="强调文字颜色 5 5" xfId="6593"/>
    <cellStyle name="强调文字颜色 5 5 2" xfId="6594"/>
    <cellStyle name="强调文字颜色 5 5 3" xfId="6595"/>
    <cellStyle name="强调文字颜色 5 5 4" xfId="6596"/>
    <cellStyle name="输出 9 2" xfId="6597"/>
    <cellStyle name="强调文字颜色 5 5 5" xfId="6598"/>
    <cellStyle name="强调文字颜色 5 6" xfId="6599"/>
    <cellStyle name="强调文字颜色 5 6 2" xfId="6600"/>
    <cellStyle name="强调文字颜色 5 6 3" xfId="6601"/>
    <cellStyle name="强调文字颜色 5 6 4" xfId="6602"/>
    <cellStyle name="强调文字颜色 5 6 5" xfId="6603"/>
    <cellStyle name="强调文字颜色 5 7" xfId="6604"/>
    <cellStyle name="强调文字颜色 5 7 2" xfId="6605"/>
    <cellStyle name="强调文字颜色 5 7 3" xfId="6606"/>
    <cellStyle name="强调文字颜色 5 7 4" xfId="6607"/>
    <cellStyle name="强调文字颜色 5 7 5" xfId="6608"/>
    <cellStyle name="强调文字颜色 5 8" xfId="6609"/>
    <cellStyle name="强调文字颜色 5 8 2" xfId="6610"/>
    <cellStyle name="强调文字颜色 5 8 3" xfId="6611"/>
    <cellStyle name="强调文字颜色 5 8 4" xfId="6612"/>
    <cellStyle name="强调文字颜色 5 8 5" xfId="6613"/>
    <cellStyle name="强调文字颜色 5 9" xfId="6614"/>
    <cellStyle name="强调文字颜色 5 9 2" xfId="6615"/>
    <cellStyle name="强调文字颜色 5 9 3" xfId="6616"/>
    <cellStyle name="强调文字颜色 5 9 4" xfId="6617"/>
    <cellStyle name="强调文字颜色 5 9 5" xfId="6618"/>
    <cellStyle name="强调文字颜色 6 10 5" xfId="6619"/>
    <cellStyle name="强调文字颜色 6 11 5" xfId="6620"/>
    <cellStyle name="强调文字颜色 6 12 5" xfId="6621"/>
    <cellStyle name="强调文字颜色 6 13" xfId="6622"/>
    <cellStyle name="强调文字颜色 6 13 5" xfId="6623"/>
    <cellStyle name="强调文字颜色 6 14" xfId="6624"/>
    <cellStyle name="强调文字颜色 6 14 2" xfId="6625"/>
    <cellStyle name="强调文字颜色 6 14 3" xfId="6626"/>
    <cellStyle name="强调文字颜色 6 14 4" xfId="6627"/>
    <cellStyle name="强调文字颜色 6 14 5" xfId="6628"/>
    <cellStyle name="强调文字颜色 6 20" xfId="6629"/>
    <cellStyle name="强调文字颜色 6 15" xfId="6630"/>
    <cellStyle name="强调文字颜色 6 20 2" xfId="6631"/>
    <cellStyle name="强调文字颜色 6 15 2" xfId="6632"/>
    <cellStyle name="强调文字颜色 6 20 3" xfId="6633"/>
    <cellStyle name="强调文字颜色 6 15 3" xfId="6634"/>
    <cellStyle name="强调文字颜色 6 20 4" xfId="6635"/>
    <cellStyle name="强调文字颜色 6 15 4" xfId="6636"/>
    <cellStyle name="强调文字颜色 6 20 5" xfId="6637"/>
    <cellStyle name="强调文字颜色 6 15 5" xfId="6638"/>
    <cellStyle name="强调文字颜色 6 21" xfId="6639"/>
    <cellStyle name="强调文字颜色 6 16" xfId="6640"/>
    <cellStyle name="强调文字颜色 6 21 2" xfId="6641"/>
    <cellStyle name="强调文字颜色 6 16 2" xfId="6642"/>
    <cellStyle name="强调文字颜色 6 21 3" xfId="6643"/>
    <cellStyle name="强调文字颜色 6 16 3" xfId="6644"/>
    <cellStyle name="强调文字颜色 6 21 4" xfId="6645"/>
    <cellStyle name="强调文字颜色 6 16 4" xfId="6646"/>
    <cellStyle name="强调文字颜色 6 21 5" xfId="6647"/>
    <cellStyle name="强调文字颜色 6 16 5" xfId="6648"/>
    <cellStyle name="强调文字颜色 6 22" xfId="6649"/>
    <cellStyle name="强调文字颜色 6 17" xfId="6650"/>
    <cellStyle name="强调文字颜色 6 22 2" xfId="6651"/>
    <cellStyle name="强调文字颜色 6 17 2" xfId="6652"/>
    <cellStyle name="强调文字颜色 6 22 3" xfId="6653"/>
    <cellStyle name="强调文字颜色 6 17 3" xfId="6654"/>
    <cellStyle name="强调文字颜色 6 22 4" xfId="6655"/>
    <cellStyle name="强调文字颜色 6 17 4" xfId="6656"/>
    <cellStyle name="强调文字颜色 6 22 5" xfId="6657"/>
    <cellStyle name="强调文字颜色 6 17 5" xfId="6658"/>
    <cellStyle name="强调文字颜色 6 23" xfId="6659"/>
    <cellStyle name="强调文字颜色 6 18" xfId="6660"/>
    <cellStyle name="强调文字颜色 6 23 2" xfId="6661"/>
    <cellStyle name="强调文字颜色 6 18 2" xfId="6662"/>
    <cellStyle name="强调文字颜色 6 23 3" xfId="6663"/>
    <cellStyle name="强调文字颜色 6 18 3" xfId="6664"/>
    <cellStyle name="强调文字颜色 6 23 4" xfId="6665"/>
    <cellStyle name="强调文字颜色 6 18 4" xfId="6666"/>
    <cellStyle name="强调文字颜色 6 23 5" xfId="6667"/>
    <cellStyle name="强调文字颜色 6 18 5" xfId="6668"/>
    <cellStyle name="强调文字颜色 6 24" xfId="6669"/>
    <cellStyle name="强调文字颜色 6 19" xfId="6670"/>
    <cellStyle name="强调文字颜色 6 24 2" xfId="6671"/>
    <cellStyle name="强调文字颜色 6 19 2" xfId="6672"/>
    <cellStyle name="强调文字颜色 6 24 3" xfId="6673"/>
    <cellStyle name="强调文字颜色 6 19 3" xfId="6674"/>
    <cellStyle name="强调文字颜色 6 24 4" xfId="6675"/>
    <cellStyle name="强调文字颜色 6 19 4" xfId="6676"/>
    <cellStyle name="强调文字颜色 6 24 5" xfId="6677"/>
    <cellStyle name="强调文字颜色 6 19 5" xfId="6678"/>
    <cellStyle name="强调文字颜色 6 2" xfId="6679"/>
    <cellStyle name="强调文字颜色 6 2 2" xfId="6680"/>
    <cellStyle name="强调文字颜色 6 2 3" xfId="6681"/>
    <cellStyle name="强调文字颜色 6 2 4" xfId="6682"/>
    <cellStyle name="强调文字颜色 6 2 5" xfId="6683"/>
    <cellStyle name="强调文字颜色 6 30" xfId="6684"/>
    <cellStyle name="强调文字颜色 6 25" xfId="6685"/>
    <cellStyle name="强调文字颜色 6 30 2" xfId="6686"/>
    <cellStyle name="强调文字颜色 6 25 2" xfId="6687"/>
    <cellStyle name="强调文字颜色 6 30 3" xfId="6688"/>
    <cellStyle name="强调文字颜色 6 25 3" xfId="6689"/>
    <cellStyle name="强调文字颜色 6 30 4" xfId="6690"/>
    <cellStyle name="强调文字颜色 6 25 4" xfId="6691"/>
    <cellStyle name="强调文字颜色 6 30 5" xfId="6692"/>
    <cellStyle name="强调文字颜色 6 25 5" xfId="6693"/>
    <cellStyle name="强调文字颜色 6 31" xfId="6694"/>
    <cellStyle name="强调文字颜色 6 26" xfId="6695"/>
    <cellStyle name="强调文字颜色 6 31 2" xfId="6696"/>
    <cellStyle name="强调文字颜色 6 26 2" xfId="6697"/>
    <cellStyle name="强调文字颜色 6 31 3" xfId="6698"/>
    <cellStyle name="强调文字颜色 6 26 3" xfId="6699"/>
    <cellStyle name="强调文字颜色 6 31 4" xfId="6700"/>
    <cellStyle name="强调文字颜色 6 26 4" xfId="6701"/>
    <cellStyle name="强调文字颜色 6 31 5" xfId="6702"/>
    <cellStyle name="强调文字颜色 6 26 5" xfId="6703"/>
    <cellStyle name="强调文字颜色 6 32" xfId="6704"/>
    <cellStyle name="强调文字颜色 6 27" xfId="6705"/>
    <cellStyle name="强调文字颜色 6 32 2" xfId="6706"/>
    <cellStyle name="强调文字颜色 6 27 2" xfId="6707"/>
    <cellStyle name="强调文字颜色 6 32 3" xfId="6708"/>
    <cellStyle name="强调文字颜色 6 27 3" xfId="6709"/>
    <cellStyle name="强调文字颜色 6 32 4" xfId="6710"/>
    <cellStyle name="强调文字颜色 6 27 4" xfId="6711"/>
    <cellStyle name="强调文字颜色 6 32 5" xfId="6712"/>
    <cellStyle name="强调文字颜色 6 27 5" xfId="6713"/>
    <cellStyle name="强调文字颜色 6 28" xfId="6714"/>
    <cellStyle name="强调文字颜色 6 28 2" xfId="6715"/>
    <cellStyle name="强调文字颜色 6 28 3" xfId="6716"/>
    <cellStyle name="强调文字颜色 6 28 4" xfId="6717"/>
    <cellStyle name="强调文字颜色 6 28 5" xfId="6718"/>
    <cellStyle name="强调文字颜色 6 29" xfId="6719"/>
    <cellStyle name="强调文字颜色 6 29 2" xfId="6720"/>
    <cellStyle name="强调文字颜色 6 29 3" xfId="6721"/>
    <cellStyle name="强调文字颜色 6 29 4" xfId="6722"/>
    <cellStyle name="强调文字颜色 6 29 5" xfId="6723"/>
    <cellStyle name="强调文字颜色 6 3" xfId="6724"/>
    <cellStyle name="强调文字颜色 6 3 2" xfId="6725"/>
    <cellStyle name="强调文字颜色 6 3 3" xfId="6726"/>
    <cellStyle name="强调文字颜色 6 3 4" xfId="6727"/>
    <cellStyle name="强调文字颜色 6 3 5" xfId="6728"/>
    <cellStyle name="强调文字颜色 6 4" xfId="6729"/>
    <cellStyle name="强调文字颜色 6 4 2" xfId="6730"/>
    <cellStyle name="强调文字颜色 6 4 3" xfId="6731"/>
    <cellStyle name="强调文字颜色 6 4 4" xfId="6732"/>
    <cellStyle name="强调文字颜色 6 4 5" xfId="6733"/>
    <cellStyle name="强调文字颜色 6 5" xfId="6734"/>
    <cellStyle name="强调文字颜色 6 5 2" xfId="6735"/>
    <cellStyle name="强调文字颜色 6 5 3" xfId="6736"/>
    <cellStyle name="强调文字颜色 6 5 4" xfId="6737"/>
    <cellStyle name="强调文字颜色 6 5 5" xfId="6738"/>
    <cellStyle name="强调文字颜色 6 6" xfId="6739"/>
    <cellStyle name="强调文字颜色 6 6 2" xfId="6740"/>
    <cellStyle name="强调文字颜色 6 6 3" xfId="6741"/>
    <cellStyle name="强调文字颜色 6 6 4" xfId="6742"/>
    <cellStyle name="强调文字颜色 6 6 5" xfId="6743"/>
    <cellStyle name="强调文字颜色 6 7" xfId="6744"/>
    <cellStyle name="强调文字颜色 6 7 2" xfId="6745"/>
    <cellStyle name="强调文字颜色 6 7 3" xfId="6746"/>
    <cellStyle name="强调文字颜色 6 7 4" xfId="6747"/>
    <cellStyle name="强调文字颜色 6 7 5" xfId="6748"/>
    <cellStyle name="强调文字颜色 6 8" xfId="6749"/>
    <cellStyle name="强调文字颜色 6 8 2" xfId="6750"/>
    <cellStyle name="强调文字颜色 6 8 3" xfId="6751"/>
    <cellStyle name="强调文字颜色 6 8 4" xfId="6752"/>
    <cellStyle name="强调文字颜色 6 8 5" xfId="6753"/>
    <cellStyle name="强调文字颜色 6 9" xfId="6754"/>
    <cellStyle name="适中 2 5" xfId="6755"/>
    <cellStyle name="强调文字颜色 6 9 2" xfId="6756"/>
    <cellStyle name="强调文字颜色 6 9 3" xfId="6757"/>
    <cellStyle name="强调文字颜色 6 9 4" xfId="6758"/>
    <cellStyle name="强调文字颜色 6 9 5" xfId="6759"/>
    <cellStyle name="适中 10" xfId="6760"/>
    <cellStyle name="适中 10 2" xfId="6761"/>
    <cellStyle name="适中 10 3" xfId="6762"/>
    <cellStyle name="适中 10 4" xfId="6763"/>
    <cellStyle name="适中 10 5" xfId="6764"/>
    <cellStyle name="适中 11" xfId="6765"/>
    <cellStyle name="适中 11 2" xfId="6766"/>
    <cellStyle name="适中 11 3" xfId="6767"/>
    <cellStyle name="适中 11 4" xfId="6768"/>
    <cellStyle name="适中 11 5" xfId="6769"/>
    <cellStyle name="适中 12" xfId="6770"/>
    <cellStyle name="适中 12 2" xfId="6771"/>
    <cellStyle name="适中 12 3" xfId="6772"/>
    <cellStyle name="适中 12 4" xfId="6773"/>
    <cellStyle name="适中 12 5" xfId="6774"/>
    <cellStyle name="适中 13" xfId="6775"/>
    <cellStyle name="适中 13 2" xfId="6776"/>
    <cellStyle name="适中 13 3" xfId="6777"/>
    <cellStyle name="适中 13 4" xfId="6778"/>
    <cellStyle name="适中 13 5" xfId="6779"/>
    <cellStyle name="适中 14" xfId="6780"/>
    <cellStyle name="适中 20" xfId="6781"/>
    <cellStyle name="适中 15" xfId="6782"/>
    <cellStyle name="适中 20 2" xfId="6783"/>
    <cellStyle name="适中 15 2" xfId="6784"/>
    <cellStyle name="适中 20 3" xfId="6785"/>
    <cellStyle name="适中 15 3" xfId="6786"/>
    <cellStyle name="适中 20 4" xfId="6787"/>
    <cellStyle name="适中 15 4" xfId="6788"/>
    <cellStyle name="适中 20 5" xfId="6789"/>
    <cellStyle name="适中 15 5" xfId="6790"/>
    <cellStyle name="适中 21" xfId="6791"/>
    <cellStyle name="适中 16" xfId="6792"/>
    <cellStyle name="适中 21 2" xfId="6793"/>
    <cellStyle name="适中 16 2" xfId="6794"/>
    <cellStyle name="适中 21 3" xfId="6795"/>
    <cellStyle name="适中 16 3" xfId="6796"/>
    <cellStyle name="适中 21 4" xfId="6797"/>
    <cellStyle name="适中 16 4" xfId="6798"/>
    <cellStyle name="适中 21 5" xfId="6799"/>
    <cellStyle name="适中 16 5" xfId="6800"/>
    <cellStyle name="适中 22" xfId="6801"/>
    <cellStyle name="适中 17" xfId="6802"/>
    <cellStyle name="适中 22 2" xfId="6803"/>
    <cellStyle name="适中 17 2" xfId="6804"/>
    <cellStyle name="适中 22 3" xfId="6805"/>
    <cellStyle name="适中 17 3" xfId="6806"/>
    <cellStyle name="适中 22 4" xfId="6807"/>
    <cellStyle name="适中 17 4" xfId="6808"/>
    <cellStyle name="适中 22 5" xfId="6809"/>
    <cellStyle name="适中 17 5" xfId="6810"/>
    <cellStyle name="适中 23" xfId="6811"/>
    <cellStyle name="适中 18" xfId="6812"/>
    <cellStyle name="适中 23 2" xfId="6813"/>
    <cellStyle name="适中 18 2" xfId="6814"/>
    <cellStyle name="适中 23 3" xfId="6815"/>
    <cellStyle name="适中 18 3" xfId="6816"/>
    <cellStyle name="适中 23 4" xfId="6817"/>
    <cellStyle name="适中 18 4" xfId="6818"/>
    <cellStyle name="适中 23 5" xfId="6819"/>
    <cellStyle name="适中 18 5" xfId="6820"/>
    <cellStyle name="适中 24" xfId="6821"/>
    <cellStyle name="适中 19" xfId="6822"/>
    <cellStyle name="适中 24 2" xfId="6823"/>
    <cellStyle name="适中 19 2" xfId="6824"/>
    <cellStyle name="适中 24 3" xfId="6825"/>
    <cellStyle name="适中 19 3" xfId="6826"/>
    <cellStyle name="适中 24 4" xfId="6827"/>
    <cellStyle name="适中 19 4" xfId="6828"/>
    <cellStyle name="适中 24 5" xfId="6829"/>
    <cellStyle name="适中 19 5" xfId="6830"/>
    <cellStyle name="适中 2" xfId="6831"/>
    <cellStyle name="适中 2 2" xfId="6832"/>
    <cellStyle name="适中 2 3" xfId="6833"/>
    <cellStyle name="适中 2 4" xfId="6834"/>
    <cellStyle name="适中 30" xfId="6835"/>
    <cellStyle name="适中 25" xfId="6836"/>
    <cellStyle name="适中 25 2" xfId="6837"/>
    <cellStyle name="适中 25 3" xfId="6838"/>
    <cellStyle name="适中 25 4" xfId="6839"/>
    <cellStyle name="适中 25 5" xfId="6840"/>
    <cellStyle name="适中 31" xfId="6841"/>
    <cellStyle name="适中 26" xfId="6842"/>
    <cellStyle name="适中 26 2" xfId="6843"/>
    <cellStyle name="适中 26 3" xfId="6844"/>
    <cellStyle name="适中 26 4" xfId="6845"/>
    <cellStyle name="适中 26 5" xfId="6846"/>
    <cellStyle name="适中 27" xfId="6847"/>
    <cellStyle name="适中 27 2" xfId="6848"/>
    <cellStyle name="适中 27 3" xfId="6849"/>
    <cellStyle name="适中 27 4" xfId="6850"/>
    <cellStyle name="适中 27 5" xfId="6851"/>
    <cellStyle name="适中 28" xfId="6852"/>
    <cellStyle name="适中 28 2" xfId="6853"/>
    <cellStyle name="适中 28 3" xfId="6854"/>
    <cellStyle name="适中 28 4" xfId="6855"/>
    <cellStyle name="适中 28 5" xfId="6856"/>
    <cellStyle name="适中 29" xfId="6857"/>
    <cellStyle name="适中 29 2" xfId="6858"/>
    <cellStyle name="适中 29 3" xfId="6859"/>
    <cellStyle name="适中 29 4" xfId="6860"/>
    <cellStyle name="适中 29 5" xfId="6861"/>
    <cellStyle name="适中 3" xfId="6862"/>
    <cellStyle name="适中 3 2" xfId="6863"/>
    <cellStyle name="适中 3 3" xfId="6864"/>
    <cellStyle name="适中 3 4" xfId="6865"/>
    <cellStyle name="适中 3 5" xfId="6866"/>
    <cellStyle name="适中 4" xfId="6867"/>
    <cellStyle name="适中 4 2" xfId="6868"/>
    <cellStyle name="适中 4 3" xfId="6869"/>
    <cellStyle name="适中 4 4" xfId="6870"/>
    <cellStyle name="适中 4 5" xfId="6871"/>
    <cellStyle name="适中 5" xfId="6872"/>
    <cellStyle name="适中 5 2" xfId="6873"/>
    <cellStyle name="适中 5 3" xfId="6874"/>
    <cellStyle name="适中 5 4" xfId="6875"/>
    <cellStyle name="适中 5 5" xfId="6876"/>
    <cellStyle name="适中 6" xfId="6877"/>
    <cellStyle name="适中 6 2" xfId="6878"/>
    <cellStyle name="适中 6 3" xfId="6879"/>
    <cellStyle name="适中 6 4" xfId="6880"/>
    <cellStyle name="适中 6 5" xfId="6881"/>
    <cellStyle name="适中 7" xfId="6882"/>
    <cellStyle name="适中 7 2" xfId="6883"/>
    <cellStyle name="适中 7 3" xfId="6884"/>
    <cellStyle name="适中 7 4" xfId="6885"/>
    <cellStyle name="适中 7 5" xfId="6886"/>
    <cellStyle name="适中 8" xfId="6887"/>
    <cellStyle name="适中 8 3" xfId="6888"/>
    <cellStyle name="适中 8 4" xfId="6889"/>
    <cellStyle name="适中 8 5" xfId="6890"/>
    <cellStyle name="适中 9" xfId="6891"/>
    <cellStyle name="适中 9 2" xfId="6892"/>
    <cellStyle name="适中 9 3" xfId="6893"/>
    <cellStyle name="适中 9 4" xfId="6894"/>
    <cellStyle name="适中 9 5" xfId="6895"/>
    <cellStyle name="输出 10" xfId="6896"/>
    <cellStyle name="输出 10 2" xfId="6897"/>
    <cellStyle name="输出 10 3" xfId="6898"/>
    <cellStyle name="输出 10 4" xfId="6899"/>
    <cellStyle name="输出 10 5" xfId="6900"/>
    <cellStyle name="输出 11" xfId="6901"/>
    <cellStyle name="输出 11 2" xfId="6902"/>
    <cellStyle name="输出 11 3" xfId="6903"/>
    <cellStyle name="输出 11 4" xfId="6904"/>
    <cellStyle name="输出 11 5" xfId="6905"/>
    <cellStyle name="输出 12" xfId="6906"/>
    <cellStyle name="输出 12 2" xfId="6907"/>
    <cellStyle name="输出 12 3" xfId="6908"/>
    <cellStyle name="输出 12 4" xfId="6909"/>
    <cellStyle name="输出 12 5" xfId="6910"/>
    <cellStyle name="输出 13" xfId="6911"/>
    <cellStyle name="输出 13 2" xfId="6912"/>
    <cellStyle name="输出 13 3" xfId="6913"/>
    <cellStyle name="输出 13 4" xfId="6914"/>
    <cellStyle name="输出 13 5" xfId="6915"/>
    <cellStyle name="输出 14" xfId="6916"/>
    <cellStyle name="输出 14 2" xfId="6917"/>
    <cellStyle name="输出 14 3" xfId="6918"/>
    <cellStyle name="输出 14 4" xfId="6919"/>
    <cellStyle name="输出 14 5" xfId="6920"/>
    <cellStyle name="输出 20" xfId="6921"/>
    <cellStyle name="输出 15" xfId="6922"/>
    <cellStyle name="输出 20 2" xfId="6923"/>
    <cellStyle name="输出 15 2" xfId="6924"/>
    <cellStyle name="输出 20 3" xfId="6925"/>
    <cellStyle name="输出 15 3" xfId="6926"/>
    <cellStyle name="输出 20 4" xfId="6927"/>
    <cellStyle name="输出 15 4" xfId="6928"/>
    <cellStyle name="输出 20 5" xfId="6929"/>
    <cellStyle name="输出 15 5" xfId="6930"/>
    <cellStyle name="输出 21" xfId="6931"/>
    <cellStyle name="输出 16" xfId="6932"/>
    <cellStyle name="输出 21 2" xfId="6933"/>
    <cellStyle name="输出 16 2" xfId="6934"/>
    <cellStyle name="输出 21 3" xfId="6935"/>
    <cellStyle name="输出 16 3" xfId="6936"/>
    <cellStyle name="输出 21 4" xfId="6937"/>
    <cellStyle name="输出 16 4" xfId="6938"/>
    <cellStyle name="输出 21 5" xfId="6939"/>
    <cellStyle name="输出 16 5" xfId="6940"/>
    <cellStyle name="输出 22" xfId="6941"/>
    <cellStyle name="输出 17" xfId="6942"/>
    <cellStyle name="输出 22 2" xfId="6943"/>
    <cellStyle name="输出 17 2" xfId="6944"/>
    <cellStyle name="输出 22 3" xfId="6945"/>
    <cellStyle name="输出 17 3" xfId="6946"/>
    <cellStyle name="输出 22 4" xfId="6947"/>
    <cellStyle name="输出 17 4" xfId="6948"/>
    <cellStyle name="输出 22 5" xfId="6949"/>
    <cellStyle name="输出 17 5" xfId="6950"/>
    <cellStyle name="输出 23" xfId="6951"/>
    <cellStyle name="输出 18" xfId="6952"/>
    <cellStyle name="输出 23 2" xfId="6953"/>
    <cellStyle name="输出 18 2" xfId="6954"/>
    <cellStyle name="输出 23 3" xfId="6955"/>
    <cellStyle name="输出 18 3" xfId="6956"/>
    <cellStyle name="输出 23 4" xfId="6957"/>
    <cellStyle name="输出 18 4" xfId="6958"/>
    <cellStyle name="输出 23 5" xfId="6959"/>
    <cellStyle name="输出 18 5" xfId="6960"/>
    <cellStyle name="输出 24" xfId="6961"/>
    <cellStyle name="输出 19" xfId="6962"/>
    <cellStyle name="输出 24 2" xfId="6963"/>
    <cellStyle name="输出 19 2" xfId="6964"/>
    <cellStyle name="输出 24 3" xfId="6965"/>
    <cellStyle name="输出 19 3" xfId="6966"/>
    <cellStyle name="输出 24 4" xfId="6967"/>
    <cellStyle name="输出 19 4" xfId="6968"/>
    <cellStyle name="输出 24 5" xfId="6969"/>
    <cellStyle name="输出 19 5" xfId="6970"/>
    <cellStyle name="输出 2" xfId="6971"/>
    <cellStyle name="输出 2 2" xfId="6972"/>
    <cellStyle name="输出 2 3" xfId="6973"/>
    <cellStyle name="输出 2 4" xfId="6974"/>
    <cellStyle name="输出 2 5" xfId="6975"/>
    <cellStyle name="输出 30" xfId="6976"/>
    <cellStyle name="输出 25" xfId="6977"/>
    <cellStyle name="输出 30 2" xfId="6978"/>
    <cellStyle name="输出 25 2" xfId="6979"/>
    <cellStyle name="输出 30 3" xfId="6980"/>
    <cellStyle name="输出 25 3" xfId="6981"/>
    <cellStyle name="输出 30 4" xfId="6982"/>
    <cellStyle name="输出 25 4" xfId="6983"/>
    <cellStyle name="输出 30 5" xfId="6984"/>
    <cellStyle name="输出 25 5" xfId="6985"/>
    <cellStyle name="输出 31" xfId="6986"/>
    <cellStyle name="输出 26" xfId="6987"/>
    <cellStyle name="输出 31 2" xfId="6988"/>
    <cellStyle name="输出 26 2" xfId="6989"/>
    <cellStyle name="输出 31 3" xfId="6990"/>
    <cellStyle name="输出 26 3" xfId="6991"/>
    <cellStyle name="输出 31 4" xfId="6992"/>
    <cellStyle name="输出 26 4" xfId="6993"/>
    <cellStyle name="输出 31 5" xfId="6994"/>
    <cellStyle name="输出 26 5" xfId="6995"/>
    <cellStyle name="输出 32" xfId="6996"/>
    <cellStyle name="输出 27" xfId="6997"/>
    <cellStyle name="输出 32 2" xfId="6998"/>
    <cellStyle name="输出 27 2" xfId="6999"/>
    <cellStyle name="输出 32 3" xfId="7000"/>
    <cellStyle name="输出 27 3" xfId="7001"/>
    <cellStyle name="输出 28 2" xfId="7002"/>
    <cellStyle name="输出 28 3" xfId="7003"/>
    <cellStyle name="输出 29 2" xfId="7004"/>
    <cellStyle name="输出 29 3" xfId="7005"/>
    <cellStyle name="输出 3" xfId="7006"/>
    <cellStyle name="输出 3 2" xfId="7007"/>
    <cellStyle name="输出 3 3" xfId="7008"/>
    <cellStyle name="输出 3 4" xfId="7009"/>
    <cellStyle name="输出 3 5" xfId="7010"/>
    <cellStyle name="输出 4" xfId="7011"/>
    <cellStyle name="输出 4 2" xfId="7012"/>
    <cellStyle name="输出 4 3" xfId="7013"/>
    <cellStyle name="输出 4 4" xfId="7014"/>
    <cellStyle name="输出 4 5" xfId="7015"/>
    <cellStyle name="输出 5" xfId="7016"/>
    <cellStyle name="输出 5 2" xfId="7017"/>
    <cellStyle name="输出 5 3" xfId="7018"/>
    <cellStyle name="输出 5 4" xfId="7019"/>
    <cellStyle name="输出 5 5" xfId="7020"/>
    <cellStyle name="输出 6" xfId="7021"/>
    <cellStyle name="输出 6 3" xfId="7022"/>
    <cellStyle name="输出 6 4" xfId="7023"/>
    <cellStyle name="输出 6 5" xfId="7024"/>
    <cellStyle name="输出 7" xfId="7025"/>
    <cellStyle name="输出 7 3" xfId="7026"/>
    <cellStyle name="输出 7 4" xfId="7027"/>
    <cellStyle name="输出 7 5" xfId="7028"/>
    <cellStyle name="输出 8" xfId="7029"/>
    <cellStyle name="输出 8 3" xfId="7030"/>
    <cellStyle name="输出 9" xfId="7031"/>
    <cellStyle name="输出 9 3" xfId="7032"/>
    <cellStyle name="输入 10" xfId="7033"/>
    <cellStyle name="输入 10 2" xfId="7034"/>
    <cellStyle name="输入 10 3" xfId="7035"/>
    <cellStyle name="输入 11" xfId="7036"/>
    <cellStyle name="输入 11 2" xfId="7037"/>
    <cellStyle name="输入 11 3" xfId="7038"/>
    <cellStyle name="输入 12" xfId="7039"/>
    <cellStyle name="输入 12 2" xfId="7040"/>
    <cellStyle name="输入 12 3" xfId="7041"/>
    <cellStyle name="输入 13" xfId="7042"/>
    <cellStyle name="输入 13 2" xfId="7043"/>
    <cellStyle name="输入 13 3" xfId="7044"/>
    <cellStyle name="输入 14" xfId="7045"/>
    <cellStyle name="输入 14 2" xfId="7046"/>
    <cellStyle name="输入 14 3" xfId="7047"/>
    <cellStyle name="输入 20" xfId="7048"/>
    <cellStyle name="输入 15" xfId="7049"/>
    <cellStyle name="输入 20 2" xfId="7050"/>
    <cellStyle name="输入 15 2" xfId="7051"/>
    <cellStyle name="输入 20 3" xfId="7052"/>
    <cellStyle name="输入 15 3" xfId="7053"/>
    <cellStyle name="输入 21" xfId="7054"/>
    <cellStyle name="输入 16" xfId="7055"/>
    <cellStyle name="输入 21 2" xfId="7056"/>
    <cellStyle name="输入 16 2" xfId="7057"/>
    <cellStyle name="输入 21 3" xfId="7058"/>
    <cellStyle name="输入 16 3" xfId="7059"/>
    <cellStyle name="输入 22" xfId="7060"/>
    <cellStyle name="输入 17" xfId="7061"/>
    <cellStyle name="输入 22 2" xfId="7062"/>
    <cellStyle name="输入 17 2" xfId="7063"/>
    <cellStyle name="输入 22 3" xfId="7064"/>
    <cellStyle name="输入 17 3" xfId="7065"/>
    <cellStyle name="输入 23" xfId="7066"/>
    <cellStyle name="输入 18" xfId="7067"/>
    <cellStyle name="输入 23 2" xfId="7068"/>
    <cellStyle name="输入 18 2" xfId="7069"/>
    <cellStyle name="输入 23 3" xfId="7070"/>
    <cellStyle name="输入 18 3" xfId="7071"/>
    <cellStyle name="输入 24" xfId="7072"/>
    <cellStyle name="输入 19" xfId="7073"/>
    <cellStyle name="输入 24 2" xfId="7074"/>
    <cellStyle name="输入 19 2" xfId="7075"/>
    <cellStyle name="输入 24 3" xfId="7076"/>
    <cellStyle name="输入 19 3" xfId="7077"/>
    <cellStyle name="输入 2" xfId="7078"/>
    <cellStyle name="输入 2 2" xfId="7079"/>
    <cellStyle name="输入 2 3" xfId="7080"/>
    <cellStyle name="输入 30" xfId="7081"/>
    <cellStyle name="输入 25" xfId="7082"/>
    <cellStyle name="输入 25 2" xfId="7083"/>
    <cellStyle name="输入 25 3" xfId="7084"/>
    <cellStyle name="输入 31" xfId="7085"/>
    <cellStyle name="输入 26" xfId="7086"/>
    <cellStyle name="输入 26 2" xfId="7087"/>
    <cellStyle name="输入 26 3" xfId="7088"/>
    <cellStyle name="输入 27" xfId="7089"/>
    <cellStyle name="输入 27 2" xfId="7090"/>
    <cellStyle name="输入 27 3" xfId="7091"/>
    <cellStyle name="输入 28" xfId="7092"/>
    <cellStyle name="输入 28 2" xfId="7093"/>
    <cellStyle name="输入 28 3" xfId="7094"/>
    <cellStyle name="输入 29" xfId="7095"/>
    <cellStyle name="输入 29 2" xfId="7096"/>
    <cellStyle name="输入 29 3" xfId="7097"/>
    <cellStyle name="输入 3" xfId="7098"/>
    <cellStyle name="输入 3 2" xfId="7099"/>
    <cellStyle name="输入 3 3" xfId="7100"/>
    <cellStyle name="输入 4" xfId="7101"/>
    <cellStyle name="输入 4 2" xfId="7102"/>
    <cellStyle name="输入 4 3" xfId="7103"/>
    <cellStyle name="输入 5" xfId="7104"/>
    <cellStyle name="输入 5 2" xfId="7105"/>
    <cellStyle name="输入 5 3" xfId="7106"/>
    <cellStyle name="输入 6" xfId="7107"/>
    <cellStyle name="输入 6 2" xfId="7108"/>
    <cellStyle name="输入 6 3" xfId="7109"/>
    <cellStyle name="输入 7" xfId="7110"/>
    <cellStyle name="注释 3" xfId="7111"/>
    <cellStyle name="输入 7 2" xfId="7112"/>
    <cellStyle name="注释 4" xfId="7113"/>
    <cellStyle name="输入 7 3" xfId="7114"/>
    <cellStyle name="输入 8" xfId="7115"/>
    <cellStyle name="输入 8 2" xfId="7116"/>
    <cellStyle name="输入 8 3" xfId="7117"/>
    <cellStyle name="输入 9" xfId="7118"/>
    <cellStyle name="输入 9 2" xfId="7119"/>
    <cellStyle name="输入 9 3" xfId="7120"/>
    <cellStyle name="注释 10" xfId="7121"/>
    <cellStyle name="注释 10 2" xfId="7122"/>
    <cellStyle name="注释 10 3" xfId="7123"/>
    <cellStyle name="注释 11" xfId="7124"/>
    <cellStyle name="注释 11 2" xfId="7125"/>
    <cellStyle name="注释 11 3" xfId="7126"/>
    <cellStyle name="注释 12" xfId="7127"/>
    <cellStyle name="注释 13" xfId="7128"/>
    <cellStyle name="注释 13 2" xfId="7129"/>
    <cellStyle name="注释 13 3" xfId="7130"/>
    <cellStyle name="注释 14" xfId="7131"/>
    <cellStyle name="注释 14 2" xfId="7132"/>
    <cellStyle name="注释 14 3" xfId="7133"/>
    <cellStyle name="注释 20" xfId="7134"/>
    <cellStyle name="注释 15" xfId="7135"/>
    <cellStyle name="注释 20 2" xfId="7136"/>
    <cellStyle name="注释 15 2" xfId="7137"/>
    <cellStyle name="注释 20 3" xfId="7138"/>
    <cellStyle name="注释 15 3" xfId="7139"/>
    <cellStyle name="注释 21" xfId="7140"/>
    <cellStyle name="注释 16" xfId="7141"/>
    <cellStyle name="注释 21 2" xfId="7142"/>
    <cellStyle name="注释 16 2" xfId="7143"/>
    <cellStyle name="注释 21 3" xfId="7144"/>
    <cellStyle name="注释 16 3" xfId="7145"/>
    <cellStyle name="注释 22" xfId="7146"/>
    <cellStyle name="注释 17" xfId="7147"/>
    <cellStyle name="注释 22 2" xfId="7148"/>
    <cellStyle name="注释 17 2" xfId="7149"/>
    <cellStyle name="注释 22 3" xfId="7150"/>
    <cellStyle name="注释 17 3" xfId="7151"/>
    <cellStyle name="注释 23" xfId="7152"/>
    <cellStyle name="注释 18" xfId="7153"/>
    <cellStyle name="注释 23 2" xfId="7154"/>
    <cellStyle name="注释 18 2" xfId="7155"/>
    <cellStyle name="注释 23 3" xfId="7156"/>
    <cellStyle name="注释 18 3" xfId="7157"/>
    <cellStyle name="注释 24" xfId="7158"/>
    <cellStyle name="注释 19" xfId="7159"/>
    <cellStyle name="注释 24 2" xfId="7160"/>
    <cellStyle name="注释 19 2" xfId="7161"/>
    <cellStyle name="注释 24 3" xfId="7162"/>
    <cellStyle name="注释 19 3" xfId="7163"/>
    <cellStyle name="注释 2" xfId="7164"/>
    <cellStyle name="注释 2 2" xfId="7165"/>
    <cellStyle name="注释 2 3" xfId="7166"/>
    <cellStyle name="注释 30" xfId="7167"/>
    <cellStyle name="注释 25" xfId="7168"/>
    <cellStyle name="注释 25 2" xfId="7169"/>
    <cellStyle name="注释 25 3" xfId="7170"/>
    <cellStyle name="注释 31" xfId="7171"/>
    <cellStyle name="注释 26" xfId="7172"/>
    <cellStyle name="注释 26 2" xfId="7173"/>
    <cellStyle name="注释 26 3" xfId="7174"/>
    <cellStyle name="注释 27" xfId="7175"/>
    <cellStyle name="注释 27 2" xfId="7176"/>
    <cellStyle name="注释 27 3" xfId="7177"/>
    <cellStyle name="注释 28" xfId="7178"/>
    <cellStyle name="注释 28 2" xfId="7179"/>
    <cellStyle name="注释 28 3" xfId="7180"/>
    <cellStyle name="注释 29" xfId="7181"/>
    <cellStyle name="注释 29 2" xfId="7182"/>
    <cellStyle name="注释 29 3" xfId="7183"/>
    <cellStyle name="注释 3 2" xfId="7184"/>
    <cellStyle name="注释 3 3" xfId="7185"/>
    <cellStyle name="注释 4 2" xfId="7186"/>
    <cellStyle name="注释 4 3" xfId="7187"/>
    <cellStyle name="注释 5" xfId="7188"/>
    <cellStyle name="注释 5 2" xfId="7189"/>
    <cellStyle name="注释 5 3" xfId="7190"/>
    <cellStyle name="注释 6" xfId="7191"/>
    <cellStyle name="注释 6 2" xfId="7192"/>
    <cellStyle name="注释 6 3" xfId="7193"/>
    <cellStyle name="注释 7" xfId="7194"/>
    <cellStyle name="注释 7 2" xfId="7195"/>
    <cellStyle name="注释 7 3" xfId="7196"/>
    <cellStyle name="注释 8" xfId="7197"/>
    <cellStyle name="注释 8 2" xfId="7198"/>
    <cellStyle name="注释 8 3" xfId="7199"/>
    <cellStyle name="注释 9" xfId="7200"/>
    <cellStyle name="注释 9 2" xfId="7201"/>
    <cellStyle name="注释 9 3" xfId="720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18"/>
  <sheetViews>
    <sheetView topLeftCell="A89" workbookViewId="0">
      <pane topLeftCell="A1" activePane="bottomRight" state="frozen"/>
      <selection activeCell="A1" sqref="A1:B1"/>
    </sheetView>
  </sheetViews>
  <sheetFormatPr defaultColWidth="9" defaultRowHeight="14.25"/>
  <cols>
    <col min="1" max="1" width="3.875" style="49" customWidth="1"/>
    <col min="2" max="2" width="16.75" style="49" customWidth="1"/>
    <col min="3" max="3" width="5.625" style="49" customWidth="1"/>
    <col min="4" max="4" width="6.625" style="49" customWidth="1"/>
    <col min="5" max="5" width="7.625" style="49" customWidth="1"/>
    <col min="6" max="6" width="7.125" style="49" customWidth="1"/>
    <col min="7" max="7" width="5.625" style="49" customWidth="1"/>
    <col min="8" max="8" width="8.5" style="49" customWidth="1"/>
    <col min="9" max="9" width="8" style="49" customWidth="1"/>
    <col min="10" max="10" width="5.875" style="49" customWidth="1"/>
    <col min="11" max="11" width="5.5" style="49" customWidth="1"/>
    <col min="12" max="12" width="5.75" style="49" customWidth="1"/>
    <col min="13" max="13" width="5.5" style="49" customWidth="1"/>
    <col min="14" max="14" width="7.25" style="49" customWidth="1"/>
    <col min="15" max="16" width="6.25" style="49" customWidth="1"/>
    <col min="17" max="17" width="5.625" style="49" customWidth="1"/>
    <col min="18" max="18" width="4.625" style="49" customWidth="1"/>
    <col min="19" max="16384" width="9" style="49"/>
  </cols>
  <sheetData>
    <row r="1" ht="20.25" customHeight="1" spans="1:2">
      <c r="A1" s="56" t="s">
        <v>0</v>
      </c>
      <c r="B1" s="56"/>
    </row>
    <row r="2" ht="51" customHeight="1" spans="1:18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ht="18" customHeight="1" spans="1:18">
      <c r="A3" s="58" t="s">
        <v>2</v>
      </c>
      <c r="B3" s="58" t="s">
        <v>3</v>
      </c>
      <c r="C3" s="58" t="s">
        <v>4</v>
      </c>
      <c r="D3" s="58" t="s">
        <v>5</v>
      </c>
      <c r="E3" s="58" t="s">
        <v>6</v>
      </c>
      <c r="F3" s="59" t="s">
        <v>7</v>
      </c>
      <c r="G3" s="60"/>
      <c r="H3" s="58" t="s">
        <v>8</v>
      </c>
      <c r="I3" s="58"/>
      <c r="J3" s="58"/>
      <c r="K3" s="58"/>
      <c r="L3" s="58"/>
      <c r="M3" s="61" t="s">
        <v>9</v>
      </c>
      <c r="N3" s="58" t="s">
        <v>10</v>
      </c>
      <c r="O3" s="58" t="s">
        <v>11</v>
      </c>
      <c r="P3" s="58" t="s">
        <v>12</v>
      </c>
      <c r="Q3" s="61" t="s">
        <v>13</v>
      </c>
      <c r="R3" s="58" t="s">
        <v>14</v>
      </c>
    </row>
    <row r="4" spans="1:18">
      <c r="A4" s="58"/>
      <c r="B4" s="58"/>
      <c r="C4" s="60"/>
      <c r="D4" s="60"/>
      <c r="E4" s="58"/>
      <c r="F4" s="60"/>
      <c r="G4" s="59"/>
      <c r="H4" s="58" t="s">
        <v>15</v>
      </c>
      <c r="I4" s="58" t="s">
        <v>16</v>
      </c>
      <c r="J4" s="58"/>
      <c r="K4" s="58"/>
      <c r="L4" s="58"/>
      <c r="M4" s="64"/>
      <c r="N4" s="58"/>
      <c r="O4" s="58"/>
      <c r="P4" s="58"/>
      <c r="Q4" s="64"/>
      <c r="R4" s="58"/>
    </row>
    <row r="5" ht="6.75" customHeight="1" spans="1:18">
      <c r="A5" s="58"/>
      <c r="B5" s="58"/>
      <c r="C5" s="60"/>
      <c r="D5" s="60"/>
      <c r="E5" s="58"/>
      <c r="F5" s="60"/>
      <c r="G5" s="59"/>
      <c r="H5" s="58"/>
      <c r="I5" s="65" t="s">
        <v>17</v>
      </c>
      <c r="J5" s="58" t="s">
        <v>18</v>
      </c>
      <c r="K5" s="58" t="s">
        <v>19</v>
      </c>
      <c r="L5" s="58" t="s">
        <v>20</v>
      </c>
      <c r="M5" s="64"/>
      <c r="N5" s="58"/>
      <c r="O5" s="58"/>
      <c r="P5" s="58"/>
      <c r="Q5" s="64"/>
      <c r="R5" s="58"/>
    </row>
    <row r="6" ht="27.75" customHeight="1" spans="1:18">
      <c r="A6" s="61"/>
      <c r="B6" s="61"/>
      <c r="C6" s="62"/>
      <c r="D6" s="62"/>
      <c r="E6" s="61"/>
      <c r="F6" s="61" t="s">
        <v>21</v>
      </c>
      <c r="G6" s="63" t="s">
        <v>22</v>
      </c>
      <c r="H6" s="61"/>
      <c r="I6" s="66"/>
      <c r="J6" s="61"/>
      <c r="K6" s="61"/>
      <c r="L6" s="61"/>
      <c r="M6" s="64"/>
      <c r="N6" s="61"/>
      <c r="O6" s="61"/>
      <c r="P6" s="61"/>
      <c r="Q6" s="64"/>
      <c r="R6" s="61"/>
    </row>
    <row r="7" s="48" customFormat="1" spans="1:18">
      <c r="A7" s="42"/>
      <c r="B7" s="42" t="s">
        <v>23</v>
      </c>
      <c r="C7" s="42">
        <f>C8+C24+C35+C50+C61+C106</f>
        <v>6510</v>
      </c>
      <c r="D7" s="42" t="s">
        <v>24</v>
      </c>
      <c r="E7" s="42" t="s">
        <v>24</v>
      </c>
      <c r="F7" s="37" t="s">
        <v>24</v>
      </c>
      <c r="G7" s="37" t="s">
        <v>24</v>
      </c>
      <c r="H7" s="37">
        <v>459984</v>
      </c>
      <c r="I7" s="37">
        <f t="shared" ref="I7" si="0">I8+I24+I35+I50+I61+I106</f>
        <v>64055</v>
      </c>
      <c r="J7" s="37">
        <v>280175</v>
      </c>
      <c r="K7" s="37">
        <f>K8+K24+K35+K50+K61+K106</f>
        <v>85530</v>
      </c>
      <c r="L7" s="37">
        <f>L8+L24+L35+L50+L61+L106</f>
        <v>30224</v>
      </c>
      <c r="M7" s="37">
        <v>188665</v>
      </c>
      <c r="N7" s="37">
        <v>616936</v>
      </c>
      <c r="O7" s="42" t="s">
        <v>24</v>
      </c>
      <c r="P7" s="42" t="s">
        <v>24</v>
      </c>
      <c r="Q7" s="42" t="s">
        <v>24</v>
      </c>
      <c r="R7" s="42"/>
    </row>
    <row r="8" s="48" customFormat="1" spans="1:18">
      <c r="A8" s="42" t="s">
        <v>25</v>
      </c>
      <c r="B8" s="52" t="s">
        <v>26</v>
      </c>
      <c r="C8" s="42">
        <f>C9+C16+C18+C20+C22</f>
        <v>921</v>
      </c>
      <c r="D8" s="42" t="s">
        <v>24</v>
      </c>
      <c r="E8" s="42" t="s">
        <v>24</v>
      </c>
      <c r="F8" s="37" t="s">
        <v>24</v>
      </c>
      <c r="G8" s="37" t="s">
        <v>24</v>
      </c>
      <c r="H8" s="37">
        <f>H9+H16+H18+H20+H22</f>
        <v>243615</v>
      </c>
      <c r="I8" s="37">
        <f t="shared" ref="I8:N8" si="1">I9+I16+I18+I20+I22</f>
        <v>40910</v>
      </c>
      <c r="J8" s="37">
        <f t="shared" si="1"/>
        <v>117375</v>
      </c>
      <c r="K8" s="37">
        <f t="shared" si="1"/>
        <v>71780</v>
      </c>
      <c r="L8" s="37">
        <f t="shared" si="1"/>
        <v>13550</v>
      </c>
      <c r="M8" s="37">
        <f t="shared" si="1"/>
        <v>42639</v>
      </c>
      <c r="N8" s="37">
        <f t="shared" si="1"/>
        <v>155592</v>
      </c>
      <c r="O8" s="42" t="s">
        <v>24</v>
      </c>
      <c r="P8" s="42" t="s">
        <v>24</v>
      </c>
      <c r="Q8" s="42" t="s">
        <v>24</v>
      </c>
      <c r="R8" s="42"/>
    </row>
    <row r="9" s="48" customFormat="1" spans="1:18">
      <c r="A9" s="42">
        <v>1</v>
      </c>
      <c r="B9" s="52" t="s">
        <v>27</v>
      </c>
      <c r="C9" s="42">
        <f>C10+C12+C14</f>
        <v>279</v>
      </c>
      <c r="D9" s="42" t="s">
        <v>24</v>
      </c>
      <c r="E9" s="42" t="s">
        <v>24</v>
      </c>
      <c r="F9" s="37" t="s">
        <v>24</v>
      </c>
      <c r="G9" s="37" t="s">
        <v>24</v>
      </c>
      <c r="H9" s="37">
        <f t="shared" ref="H9" si="2">H10+H12+H14</f>
        <v>81500</v>
      </c>
      <c r="I9" s="37">
        <f t="shared" ref="I9:N9" si="3">I10+I12+I14</f>
        <v>23900</v>
      </c>
      <c r="J9" s="37">
        <f t="shared" si="3"/>
        <v>19850</v>
      </c>
      <c r="K9" s="37">
        <f t="shared" si="3"/>
        <v>30000</v>
      </c>
      <c r="L9" s="37">
        <f t="shared" si="3"/>
        <v>7750</v>
      </c>
      <c r="M9" s="37">
        <f t="shared" si="3"/>
        <v>27974</v>
      </c>
      <c r="N9" s="37">
        <f t="shared" si="3"/>
        <v>102125</v>
      </c>
      <c r="O9" s="42" t="s">
        <v>24</v>
      </c>
      <c r="P9" s="42" t="s">
        <v>24</v>
      </c>
      <c r="Q9" s="42" t="s">
        <v>24</v>
      </c>
      <c r="R9" s="42"/>
    </row>
    <row r="10" spans="1:18">
      <c r="A10" s="39" t="s">
        <v>28</v>
      </c>
      <c r="B10" s="44" t="s">
        <v>29</v>
      </c>
      <c r="C10" s="43">
        <f t="shared" ref="C10" si="4">C11</f>
        <v>208</v>
      </c>
      <c r="D10" s="43" t="s">
        <v>24</v>
      </c>
      <c r="E10" s="43" t="s">
        <v>24</v>
      </c>
      <c r="F10" s="37">
        <v>150000</v>
      </c>
      <c r="G10" s="37" t="s">
        <v>30</v>
      </c>
      <c r="H10" s="37">
        <v>33500</v>
      </c>
      <c r="I10" s="37">
        <v>15600</v>
      </c>
      <c r="J10" s="37">
        <v>12350</v>
      </c>
      <c r="K10" s="37">
        <v>1500</v>
      </c>
      <c r="L10" s="37">
        <v>4050</v>
      </c>
      <c r="M10" s="37">
        <v>18004</v>
      </c>
      <c r="N10" s="37">
        <v>67654</v>
      </c>
      <c r="O10" s="43" t="s">
        <v>24</v>
      </c>
      <c r="P10" s="43" t="s">
        <v>24</v>
      </c>
      <c r="Q10" s="43" t="s">
        <v>24</v>
      </c>
      <c r="R10" s="43"/>
    </row>
    <row r="11" ht="22.5" spans="1:18">
      <c r="A11" s="39"/>
      <c r="B11" s="44" t="s">
        <v>31</v>
      </c>
      <c r="C11" s="43">
        <f>附表2、专项扶贫项目!C9</f>
        <v>208</v>
      </c>
      <c r="D11" s="43" t="s">
        <v>32</v>
      </c>
      <c r="E11" s="43" t="s">
        <v>33</v>
      </c>
      <c r="F11" s="39">
        <v>150000</v>
      </c>
      <c r="G11" s="39" t="s">
        <v>30</v>
      </c>
      <c r="H11" s="39">
        <v>33500</v>
      </c>
      <c r="I11" s="39">
        <v>15600</v>
      </c>
      <c r="J11" s="39">
        <v>12350</v>
      </c>
      <c r="K11" s="39">
        <v>1500</v>
      </c>
      <c r="L11" s="39">
        <v>4050</v>
      </c>
      <c r="M11" s="39">
        <v>20712</v>
      </c>
      <c r="N11" s="39">
        <v>77654</v>
      </c>
      <c r="O11" s="43" t="s">
        <v>34</v>
      </c>
      <c r="P11" s="43" t="s">
        <v>35</v>
      </c>
      <c r="Q11" s="43" t="s">
        <v>36</v>
      </c>
      <c r="R11" s="43"/>
    </row>
    <row r="12" spans="1:18">
      <c r="A12" s="39" t="s">
        <v>37</v>
      </c>
      <c r="B12" s="44" t="s">
        <v>38</v>
      </c>
      <c r="C12" s="43">
        <f>C13</f>
        <v>59</v>
      </c>
      <c r="D12" s="43" t="s">
        <v>24</v>
      </c>
      <c r="E12" s="43" t="s">
        <v>24</v>
      </c>
      <c r="F12" s="39" t="s">
        <v>24</v>
      </c>
      <c r="G12" s="39" t="s">
        <v>24</v>
      </c>
      <c r="H12" s="39">
        <f t="shared" ref="H12" si="5">H13</f>
        <v>14000</v>
      </c>
      <c r="I12" s="39">
        <f t="shared" ref="I12:N12" si="6">I13</f>
        <v>2300</v>
      </c>
      <c r="J12" s="39">
        <f t="shared" si="6"/>
        <v>6500</v>
      </c>
      <c r="K12" s="39">
        <f t="shared" si="6"/>
        <v>1500</v>
      </c>
      <c r="L12" s="39">
        <f t="shared" si="6"/>
        <v>3700</v>
      </c>
      <c r="M12" s="39">
        <f t="shared" si="6"/>
        <v>2629</v>
      </c>
      <c r="N12" s="39">
        <f t="shared" si="6"/>
        <v>9731</v>
      </c>
      <c r="O12" s="43" t="s">
        <v>24</v>
      </c>
      <c r="P12" s="43" t="s">
        <v>24</v>
      </c>
      <c r="Q12" s="43" t="s">
        <v>24</v>
      </c>
      <c r="R12" s="43"/>
    </row>
    <row r="13" ht="22.5" spans="1:18">
      <c r="A13" s="39"/>
      <c r="B13" s="44" t="s">
        <v>39</v>
      </c>
      <c r="C13" s="43">
        <f>附表2、专项扶贫项目!C11</f>
        <v>59</v>
      </c>
      <c r="D13" s="43" t="s">
        <v>32</v>
      </c>
      <c r="E13" s="43" t="s">
        <v>33</v>
      </c>
      <c r="F13" s="39">
        <v>50000</v>
      </c>
      <c r="G13" s="39" t="s">
        <v>40</v>
      </c>
      <c r="H13" s="39">
        <v>14000</v>
      </c>
      <c r="I13" s="39">
        <v>2300</v>
      </c>
      <c r="J13" s="39">
        <v>6500</v>
      </c>
      <c r="K13" s="39">
        <v>1500</v>
      </c>
      <c r="L13" s="39">
        <v>3700</v>
      </c>
      <c r="M13" s="39">
        <v>2629</v>
      </c>
      <c r="N13" s="39">
        <v>9731</v>
      </c>
      <c r="O13" s="43" t="s">
        <v>34</v>
      </c>
      <c r="P13" s="43" t="s">
        <v>35</v>
      </c>
      <c r="Q13" s="43" t="s">
        <v>36</v>
      </c>
      <c r="R13" s="43"/>
    </row>
    <row r="14" spans="1:18">
      <c r="A14" s="39" t="s">
        <v>41</v>
      </c>
      <c r="B14" s="44" t="s">
        <v>42</v>
      </c>
      <c r="C14" s="43">
        <f>C15</f>
        <v>12</v>
      </c>
      <c r="D14" s="43" t="s">
        <v>24</v>
      </c>
      <c r="E14" s="43" t="s">
        <v>24</v>
      </c>
      <c r="F14" s="39">
        <v>15500</v>
      </c>
      <c r="G14" s="39" t="s">
        <v>43</v>
      </c>
      <c r="H14" s="39">
        <f>H15</f>
        <v>34000</v>
      </c>
      <c r="I14" s="39">
        <f t="shared" ref="I14:K14" si="7">I15</f>
        <v>6000</v>
      </c>
      <c r="J14" s="39">
        <f t="shared" si="7"/>
        <v>1000</v>
      </c>
      <c r="K14" s="39">
        <f t="shared" si="7"/>
        <v>27000</v>
      </c>
      <c r="L14" s="39"/>
      <c r="M14" s="39">
        <f>M15</f>
        <v>7341</v>
      </c>
      <c r="N14" s="39">
        <f>N15</f>
        <v>24740</v>
      </c>
      <c r="O14" s="43" t="s">
        <v>24</v>
      </c>
      <c r="P14" s="43" t="s">
        <v>24</v>
      </c>
      <c r="Q14" s="43" t="s">
        <v>24</v>
      </c>
      <c r="R14" s="43"/>
    </row>
    <row r="15" ht="22.5" spans="1:18">
      <c r="A15" s="43"/>
      <c r="B15" s="44" t="s">
        <v>44</v>
      </c>
      <c r="C15" s="43">
        <v>12</v>
      </c>
      <c r="D15" s="43" t="s">
        <v>45</v>
      </c>
      <c r="E15" s="43" t="s">
        <v>46</v>
      </c>
      <c r="F15" s="39">
        <v>60000</v>
      </c>
      <c r="G15" s="39" t="s">
        <v>43</v>
      </c>
      <c r="H15" s="39">
        <v>34000</v>
      </c>
      <c r="I15" s="39">
        <v>6000</v>
      </c>
      <c r="J15" s="39">
        <v>1000</v>
      </c>
      <c r="K15" s="39">
        <v>27000</v>
      </c>
      <c r="L15" s="39"/>
      <c r="M15" s="39">
        <v>7341</v>
      </c>
      <c r="N15" s="39">
        <v>24740</v>
      </c>
      <c r="O15" s="43" t="s">
        <v>34</v>
      </c>
      <c r="P15" s="43" t="s">
        <v>47</v>
      </c>
      <c r="Q15" s="43" t="s">
        <v>36</v>
      </c>
      <c r="R15" s="43"/>
    </row>
    <row r="16" s="48" customFormat="1" spans="1:18">
      <c r="A16" s="42">
        <v>2</v>
      </c>
      <c r="B16" s="52" t="s">
        <v>48</v>
      </c>
      <c r="C16" s="42">
        <v>41</v>
      </c>
      <c r="D16" s="42" t="s">
        <v>24</v>
      </c>
      <c r="E16" s="42" t="s">
        <v>24</v>
      </c>
      <c r="F16" s="37">
        <f>F17</f>
        <v>129</v>
      </c>
      <c r="G16" s="37" t="s">
        <v>49</v>
      </c>
      <c r="H16" s="37">
        <f>H17</f>
        <v>92245</v>
      </c>
      <c r="I16" s="37">
        <f t="shared" ref="I16:L16" si="8">I17</f>
        <v>11150</v>
      </c>
      <c r="J16" s="37">
        <f t="shared" si="8"/>
        <v>33715</v>
      </c>
      <c r="K16" s="37">
        <f t="shared" si="8"/>
        <v>41580</v>
      </c>
      <c r="L16" s="37">
        <f t="shared" si="8"/>
        <v>5800</v>
      </c>
      <c r="M16" s="37">
        <v>4568</v>
      </c>
      <c r="N16" s="37">
        <v>16464</v>
      </c>
      <c r="O16" s="42" t="s">
        <v>24</v>
      </c>
      <c r="P16" s="42" t="s">
        <v>24</v>
      </c>
      <c r="Q16" s="42"/>
      <c r="R16" s="42"/>
    </row>
    <row r="17" spans="1:18">
      <c r="A17" s="43"/>
      <c r="B17" s="44" t="s">
        <v>50</v>
      </c>
      <c r="C17" s="43">
        <v>36</v>
      </c>
      <c r="D17" s="43" t="s">
        <v>32</v>
      </c>
      <c r="E17" s="43" t="s">
        <v>33</v>
      </c>
      <c r="F17" s="39">
        <v>129</v>
      </c>
      <c r="G17" s="39" t="s">
        <v>49</v>
      </c>
      <c r="H17" s="39">
        <v>92245</v>
      </c>
      <c r="I17" s="39">
        <v>11150</v>
      </c>
      <c r="J17" s="39">
        <v>33715</v>
      </c>
      <c r="K17" s="39">
        <v>41580</v>
      </c>
      <c r="L17" s="39">
        <v>5800</v>
      </c>
      <c r="M17" s="39">
        <v>4568</v>
      </c>
      <c r="N17" s="39">
        <v>16464</v>
      </c>
      <c r="O17" s="43" t="s">
        <v>51</v>
      </c>
      <c r="P17" s="43" t="s">
        <v>47</v>
      </c>
      <c r="Q17" s="43" t="s">
        <v>36</v>
      </c>
      <c r="R17" s="43"/>
    </row>
    <row r="18" s="48" customFormat="1" spans="1:18">
      <c r="A18" s="42">
        <v>3</v>
      </c>
      <c r="B18" s="52" t="s">
        <v>52</v>
      </c>
      <c r="C18" s="42">
        <v>120</v>
      </c>
      <c r="D18" s="42" t="s">
        <v>24</v>
      </c>
      <c r="E18" s="42" t="s">
        <v>24</v>
      </c>
      <c r="F18" s="37">
        <f>F19</f>
        <v>120</v>
      </c>
      <c r="G18" s="37" t="str">
        <f t="shared" ref="G18:K18" si="9">G19</f>
        <v>个</v>
      </c>
      <c r="H18" s="37">
        <f t="shared" si="9"/>
        <v>600</v>
      </c>
      <c r="I18" s="37">
        <f t="shared" si="9"/>
        <v>200</v>
      </c>
      <c r="J18" s="37">
        <f t="shared" si="9"/>
        <v>200</v>
      </c>
      <c r="K18" s="37">
        <f t="shared" si="9"/>
        <v>200</v>
      </c>
      <c r="L18" s="37"/>
      <c r="M18" s="37">
        <f t="shared" ref="M18:N18" si="10">M19</f>
        <v>1315</v>
      </c>
      <c r="N18" s="37">
        <f t="shared" si="10"/>
        <v>4856</v>
      </c>
      <c r="O18" s="42" t="s">
        <v>24</v>
      </c>
      <c r="P18" s="42" t="s">
        <v>24</v>
      </c>
      <c r="Q18" s="42" t="s">
        <v>24</v>
      </c>
      <c r="R18" s="42"/>
    </row>
    <row r="19" ht="22.5" spans="1:18">
      <c r="A19" s="43"/>
      <c r="B19" s="44" t="s">
        <v>53</v>
      </c>
      <c r="C19" s="43">
        <v>120</v>
      </c>
      <c r="D19" s="43" t="s">
        <v>32</v>
      </c>
      <c r="E19" s="43" t="s">
        <v>46</v>
      </c>
      <c r="F19" s="39">
        <v>120</v>
      </c>
      <c r="G19" s="39" t="s">
        <v>49</v>
      </c>
      <c r="H19" s="39">
        <v>600</v>
      </c>
      <c r="I19" s="39">
        <v>200</v>
      </c>
      <c r="J19" s="39">
        <v>200</v>
      </c>
      <c r="K19" s="39">
        <v>200</v>
      </c>
      <c r="L19" s="39"/>
      <c r="M19" s="39">
        <v>1315</v>
      </c>
      <c r="N19" s="39">
        <v>4856</v>
      </c>
      <c r="O19" s="43" t="s">
        <v>54</v>
      </c>
      <c r="P19" s="43" t="s">
        <v>55</v>
      </c>
      <c r="Q19" s="43" t="s">
        <v>36</v>
      </c>
      <c r="R19" s="43"/>
    </row>
    <row r="20" s="48" customFormat="1" spans="1:18">
      <c r="A20" s="42">
        <v>4</v>
      </c>
      <c r="B20" s="52" t="s">
        <v>56</v>
      </c>
      <c r="C20" s="42">
        <v>394</v>
      </c>
      <c r="D20" s="42" t="s">
        <v>24</v>
      </c>
      <c r="E20" s="42" t="s">
        <v>24</v>
      </c>
      <c r="F20" s="37">
        <v>61000</v>
      </c>
      <c r="G20" s="37" t="s">
        <v>57</v>
      </c>
      <c r="H20" s="37">
        <v>64050</v>
      </c>
      <c r="I20" s="37">
        <v>3050</v>
      </c>
      <c r="J20" s="37">
        <v>61000</v>
      </c>
      <c r="K20" s="37"/>
      <c r="L20" s="37"/>
      <c r="M20" s="37">
        <v>6030</v>
      </c>
      <c r="N20" s="37">
        <v>21962</v>
      </c>
      <c r="O20" s="42" t="s">
        <v>24</v>
      </c>
      <c r="P20" s="42" t="s">
        <v>24</v>
      </c>
      <c r="Q20" s="42" t="s">
        <v>24</v>
      </c>
      <c r="R20" s="42"/>
    </row>
    <row r="21" ht="22.5" spans="1:18">
      <c r="A21" s="43"/>
      <c r="B21" s="44" t="s">
        <v>58</v>
      </c>
      <c r="C21" s="43">
        <v>394</v>
      </c>
      <c r="D21" s="43" t="s">
        <v>32</v>
      </c>
      <c r="E21" s="43" t="s">
        <v>46</v>
      </c>
      <c r="F21" s="39">
        <v>61000</v>
      </c>
      <c r="G21" s="39" t="s">
        <v>57</v>
      </c>
      <c r="H21" s="39">
        <v>64050</v>
      </c>
      <c r="I21" s="39">
        <v>3050</v>
      </c>
      <c r="J21" s="39">
        <v>61000</v>
      </c>
      <c r="K21" s="39"/>
      <c r="L21" s="39"/>
      <c r="M21" s="39">
        <v>6030</v>
      </c>
      <c r="N21" s="39">
        <v>21962</v>
      </c>
      <c r="O21" s="43" t="s">
        <v>59</v>
      </c>
      <c r="P21" s="43" t="s">
        <v>47</v>
      </c>
      <c r="Q21" s="43" t="s">
        <v>36</v>
      </c>
      <c r="R21" s="43"/>
    </row>
    <row r="22" s="48" customFormat="1" spans="1:18">
      <c r="A22" s="42">
        <v>5</v>
      </c>
      <c r="B22" s="52" t="s">
        <v>60</v>
      </c>
      <c r="C22" s="42">
        <f t="shared" ref="C22" si="11">C23</f>
        <v>87</v>
      </c>
      <c r="D22" s="42" t="s">
        <v>24</v>
      </c>
      <c r="E22" s="42" t="s">
        <v>24</v>
      </c>
      <c r="F22" s="37">
        <f>F23</f>
        <v>5220</v>
      </c>
      <c r="G22" s="37" t="s">
        <v>61</v>
      </c>
      <c r="H22" s="37">
        <f>H23</f>
        <v>5220</v>
      </c>
      <c r="I22" s="37">
        <f t="shared" ref="I22:J22" si="12">I23</f>
        <v>2610</v>
      </c>
      <c r="J22" s="37">
        <f t="shared" si="12"/>
        <v>2610</v>
      </c>
      <c r="K22" s="37"/>
      <c r="L22" s="37"/>
      <c r="M22" s="37">
        <v>2752</v>
      </c>
      <c r="N22" s="37">
        <v>10185</v>
      </c>
      <c r="O22" s="42" t="s">
        <v>24</v>
      </c>
      <c r="P22" s="42" t="s">
        <v>24</v>
      </c>
      <c r="Q22" s="42" t="s">
        <v>24</v>
      </c>
      <c r="R22" s="42"/>
    </row>
    <row r="23" ht="22.5" spans="1:18">
      <c r="A23" s="43"/>
      <c r="B23" s="44" t="s">
        <v>62</v>
      </c>
      <c r="C23" s="43">
        <v>87</v>
      </c>
      <c r="D23" s="43" t="s">
        <v>32</v>
      </c>
      <c r="E23" s="43" t="s">
        <v>63</v>
      </c>
      <c r="F23" s="39">
        <v>5220</v>
      </c>
      <c r="G23" s="39" t="s">
        <v>61</v>
      </c>
      <c r="H23" s="39">
        <v>5220</v>
      </c>
      <c r="I23" s="39">
        <v>2610</v>
      </c>
      <c r="J23" s="39">
        <v>2610</v>
      </c>
      <c r="K23" s="39"/>
      <c r="L23" s="39"/>
      <c r="M23" s="39">
        <v>2752</v>
      </c>
      <c r="N23" s="39">
        <v>10185</v>
      </c>
      <c r="O23" s="43" t="s">
        <v>64</v>
      </c>
      <c r="P23" s="43" t="s">
        <v>47</v>
      </c>
      <c r="Q23" s="43" t="s">
        <v>36</v>
      </c>
      <c r="R23" s="43"/>
    </row>
    <row r="24" s="48" customFormat="1" spans="1:18">
      <c r="A24" s="42" t="s">
        <v>65</v>
      </c>
      <c r="B24" s="52" t="s">
        <v>66</v>
      </c>
      <c r="C24" s="42">
        <f t="shared" ref="C24" si="13">C25+C27+C29+C31+C33</f>
        <v>1576</v>
      </c>
      <c r="D24" s="42" t="s">
        <v>24</v>
      </c>
      <c r="E24" s="42" t="s">
        <v>24</v>
      </c>
      <c r="F24" s="37">
        <f>F25+F27+F29+F31+F33</f>
        <v>160197</v>
      </c>
      <c r="G24" s="37" t="str">
        <f>G25</f>
        <v>人</v>
      </c>
      <c r="H24" s="37">
        <f t="shared" ref="H24" si="14">H25+H27+H29+H31+H33</f>
        <v>16605</v>
      </c>
      <c r="I24" s="37"/>
      <c r="J24" s="37">
        <f t="shared" ref="J24" si="15">J25+J27+J29+J31+J33</f>
        <v>15385</v>
      </c>
      <c r="K24" s="37"/>
      <c r="L24" s="37">
        <f t="shared" ref="L24:N24" si="16">L25+L27+L29+L31+L33</f>
        <v>1220</v>
      </c>
      <c r="M24" s="37">
        <f t="shared" si="16"/>
        <v>35652</v>
      </c>
      <c r="N24" s="37">
        <f t="shared" si="16"/>
        <v>109757</v>
      </c>
      <c r="O24" s="42" t="s">
        <v>24</v>
      </c>
      <c r="P24" s="42" t="s">
        <v>24</v>
      </c>
      <c r="Q24" s="42" t="s">
        <v>24</v>
      </c>
      <c r="R24" s="42"/>
    </row>
    <row r="25" s="48" customFormat="1" spans="1:18">
      <c r="A25" s="42">
        <v>1</v>
      </c>
      <c r="B25" s="52" t="s">
        <v>67</v>
      </c>
      <c r="C25" s="42">
        <f t="shared" ref="C25" si="17">C26</f>
        <v>394</v>
      </c>
      <c r="D25" s="42" t="s">
        <v>24</v>
      </c>
      <c r="E25" s="42" t="s">
        <v>24</v>
      </c>
      <c r="F25" s="37">
        <f t="shared" ref="F25:H25" si="18">F26</f>
        <v>20252</v>
      </c>
      <c r="G25" s="37" t="str">
        <f t="shared" si="18"/>
        <v>人</v>
      </c>
      <c r="H25" s="37">
        <f t="shared" si="18"/>
        <v>4820</v>
      </c>
      <c r="I25" s="37"/>
      <c r="J25" s="37">
        <f t="shared" ref="J25" si="19">J26</f>
        <v>4820</v>
      </c>
      <c r="K25" s="37"/>
      <c r="L25" s="37"/>
      <c r="M25" s="37">
        <f>M26</f>
        <v>6558</v>
      </c>
      <c r="N25" s="37">
        <f>N26</f>
        <v>21252</v>
      </c>
      <c r="O25" s="42" t="s">
        <v>24</v>
      </c>
      <c r="P25" s="42" t="s">
        <v>24</v>
      </c>
      <c r="Q25" s="42" t="s">
        <v>24</v>
      </c>
      <c r="R25" s="42"/>
    </row>
    <row r="26" ht="22.5" spans="1:18">
      <c r="A26" s="43"/>
      <c r="B26" s="44" t="s">
        <v>68</v>
      </c>
      <c r="C26" s="43">
        <v>394</v>
      </c>
      <c r="D26" s="43"/>
      <c r="E26" s="43"/>
      <c r="F26" s="39">
        <v>20252</v>
      </c>
      <c r="G26" s="39" t="s">
        <v>69</v>
      </c>
      <c r="H26" s="39">
        <v>4820</v>
      </c>
      <c r="I26" s="39"/>
      <c r="J26" s="39">
        <v>4820</v>
      </c>
      <c r="K26" s="39"/>
      <c r="L26" s="39"/>
      <c r="M26" s="39">
        <v>6558</v>
      </c>
      <c r="N26" s="39">
        <v>21252</v>
      </c>
      <c r="O26" s="43" t="s">
        <v>70</v>
      </c>
      <c r="P26" s="43" t="s">
        <v>47</v>
      </c>
      <c r="Q26" s="43" t="s">
        <v>36</v>
      </c>
      <c r="R26" s="43"/>
    </row>
    <row r="27" s="48" customFormat="1" spans="1:18">
      <c r="A27" s="42">
        <v>2</v>
      </c>
      <c r="B27" s="52" t="s">
        <v>71</v>
      </c>
      <c r="C27" s="42">
        <f t="shared" ref="C27" si="20">C28</f>
        <v>394</v>
      </c>
      <c r="D27" s="42" t="s">
        <v>24</v>
      </c>
      <c r="E27" s="42" t="s">
        <v>24</v>
      </c>
      <c r="F27" s="37">
        <f t="shared" ref="F27:H27" si="21">F28</f>
        <v>101940</v>
      </c>
      <c r="G27" s="37" t="str">
        <f t="shared" si="21"/>
        <v>人</v>
      </c>
      <c r="H27" s="37">
        <f t="shared" si="21"/>
        <v>1805</v>
      </c>
      <c r="I27" s="37"/>
      <c r="J27" s="37">
        <f t="shared" ref="J27" si="22">J28</f>
        <v>585</v>
      </c>
      <c r="K27" s="37"/>
      <c r="L27" s="37">
        <f t="shared" ref="L27:N27" si="23">L28</f>
        <v>1220</v>
      </c>
      <c r="M27" s="37">
        <f t="shared" si="23"/>
        <v>15557</v>
      </c>
      <c r="N27" s="37">
        <f t="shared" si="23"/>
        <v>50500</v>
      </c>
      <c r="O27" s="42" t="s">
        <v>24</v>
      </c>
      <c r="P27" s="42" t="s">
        <v>24</v>
      </c>
      <c r="Q27" s="42" t="s">
        <v>24</v>
      </c>
      <c r="R27" s="42"/>
    </row>
    <row r="28" spans="1:18">
      <c r="A28" s="43"/>
      <c r="B28" s="44" t="s">
        <v>72</v>
      </c>
      <c r="C28" s="43">
        <v>394</v>
      </c>
      <c r="D28" s="43" t="s">
        <v>32</v>
      </c>
      <c r="E28" s="43" t="s">
        <v>33</v>
      </c>
      <c r="F28" s="39">
        <v>101940</v>
      </c>
      <c r="G28" s="39" t="s">
        <v>69</v>
      </c>
      <c r="H28" s="39">
        <v>1805</v>
      </c>
      <c r="I28" s="39"/>
      <c r="J28" s="39">
        <v>585</v>
      </c>
      <c r="K28" s="39"/>
      <c r="L28" s="39">
        <v>1220</v>
      </c>
      <c r="M28" s="39">
        <v>15557</v>
      </c>
      <c r="N28" s="39">
        <v>50500</v>
      </c>
      <c r="O28" s="43" t="s">
        <v>73</v>
      </c>
      <c r="P28" s="43" t="s">
        <v>70</v>
      </c>
      <c r="Q28" s="43" t="s">
        <v>36</v>
      </c>
      <c r="R28" s="43"/>
    </row>
    <row r="29" s="48" customFormat="1" spans="1:18">
      <c r="A29" s="42">
        <v>3</v>
      </c>
      <c r="B29" s="52" t="s">
        <v>74</v>
      </c>
      <c r="C29" s="42">
        <f t="shared" ref="C29" si="24">C30</f>
        <v>197</v>
      </c>
      <c r="D29" s="42" t="s">
        <v>24</v>
      </c>
      <c r="E29" s="42" t="s">
        <v>24</v>
      </c>
      <c r="F29" s="37">
        <f t="shared" ref="F29:H29" si="25">F30</f>
        <v>15300</v>
      </c>
      <c r="G29" s="37" t="str">
        <f t="shared" si="25"/>
        <v>人</v>
      </c>
      <c r="H29" s="37">
        <f t="shared" si="25"/>
        <v>5600</v>
      </c>
      <c r="I29" s="37"/>
      <c r="J29" s="37">
        <f t="shared" ref="J29" si="26">J30</f>
        <v>5600</v>
      </c>
      <c r="K29" s="37"/>
      <c r="L29" s="37"/>
      <c r="M29" s="37">
        <f t="shared" ref="M29" si="27">M30</f>
        <v>4722</v>
      </c>
      <c r="N29" s="37">
        <f t="shared" ref="N29" si="28">N30</f>
        <v>15300</v>
      </c>
      <c r="O29" s="42" t="s">
        <v>24</v>
      </c>
      <c r="P29" s="42" t="s">
        <v>24</v>
      </c>
      <c r="Q29" s="42" t="s">
        <v>24</v>
      </c>
      <c r="R29" s="42"/>
    </row>
    <row r="30" spans="1:18">
      <c r="A30" s="43"/>
      <c r="B30" s="44" t="s">
        <v>75</v>
      </c>
      <c r="C30" s="43">
        <v>197</v>
      </c>
      <c r="D30" s="43" t="s">
        <v>32</v>
      </c>
      <c r="E30" s="43" t="s">
        <v>33</v>
      </c>
      <c r="F30" s="39">
        <v>15300</v>
      </c>
      <c r="G30" s="39" t="s">
        <v>69</v>
      </c>
      <c r="H30" s="39">
        <v>5600</v>
      </c>
      <c r="I30" s="39"/>
      <c r="J30" s="39">
        <v>5600</v>
      </c>
      <c r="K30" s="39"/>
      <c r="L30" s="39"/>
      <c r="M30" s="39">
        <v>4722</v>
      </c>
      <c r="N30" s="39">
        <v>15300</v>
      </c>
      <c r="O30" s="43" t="s">
        <v>76</v>
      </c>
      <c r="P30" s="43" t="s">
        <v>47</v>
      </c>
      <c r="Q30" s="43" t="s">
        <v>36</v>
      </c>
      <c r="R30" s="43"/>
    </row>
    <row r="31" s="48" customFormat="1" spans="1:18">
      <c r="A31" s="42">
        <v>4</v>
      </c>
      <c r="B31" s="52" t="s">
        <v>77</v>
      </c>
      <c r="C31" s="42">
        <f t="shared" ref="C31" si="29">C32</f>
        <v>394</v>
      </c>
      <c r="D31" s="42" t="s">
        <v>24</v>
      </c>
      <c r="E31" s="42" t="s">
        <v>24</v>
      </c>
      <c r="F31" s="37">
        <f t="shared" ref="F31:H31" si="30">F32</f>
        <v>21600</v>
      </c>
      <c r="G31" s="37" t="str">
        <f t="shared" si="30"/>
        <v>人</v>
      </c>
      <c r="H31" s="37">
        <f t="shared" si="30"/>
        <v>2400</v>
      </c>
      <c r="I31" s="37"/>
      <c r="J31" s="37">
        <f t="shared" ref="J31" si="31">J32</f>
        <v>2400</v>
      </c>
      <c r="K31" s="37"/>
      <c r="L31" s="37"/>
      <c r="M31" s="37">
        <f t="shared" ref="M31" si="32">M32</f>
        <v>7710</v>
      </c>
      <c r="N31" s="37">
        <f t="shared" ref="N31" si="33">N32</f>
        <v>21600</v>
      </c>
      <c r="O31" s="42" t="s">
        <v>24</v>
      </c>
      <c r="P31" s="42" t="s">
        <v>24</v>
      </c>
      <c r="Q31" s="42" t="s">
        <v>24</v>
      </c>
      <c r="R31" s="42"/>
    </row>
    <row r="32" spans="1:18">
      <c r="A32" s="43"/>
      <c r="B32" s="44" t="s">
        <v>78</v>
      </c>
      <c r="C32" s="43">
        <v>394</v>
      </c>
      <c r="D32" s="43" t="s">
        <v>32</v>
      </c>
      <c r="E32" s="43" t="s">
        <v>33</v>
      </c>
      <c r="F32" s="39">
        <v>21600</v>
      </c>
      <c r="G32" s="39" t="s">
        <v>69</v>
      </c>
      <c r="H32" s="39">
        <v>2400</v>
      </c>
      <c r="I32" s="39"/>
      <c r="J32" s="39">
        <v>2400</v>
      </c>
      <c r="K32" s="39"/>
      <c r="L32" s="39"/>
      <c r="M32" s="39">
        <v>7710</v>
      </c>
      <c r="N32" s="39">
        <v>21600</v>
      </c>
      <c r="O32" s="43" t="s">
        <v>70</v>
      </c>
      <c r="P32" s="43" t="s">
        <v>47</v>
      </c>
      <c r="Q32" s="43" t="s">
        <v>36</v>
      </c>
      <c r="R32" s="43"/>
    </row>
    <row r="33" s="48" customFormat="1" ht="22.5" spans="1:18">
      <c r="A33" s="42">
        <v>5</v>
      </c>
      <c r="B33" s="52" t="s">
        <v>79</v>
      </c>
      <c r="C33" s="42">
        <f t="shared" ref="C33" si="34">C34</f>
        <v>197</v>
      </c>
      <c r="D33" s="42" t="s">
        <v>24</v>
      </c>
      <c r="E33" s="42" t="s">
        <v>24</v>
      </c>
      <c r="F33" s="37">
        <f t="shared" ref="F33:H33" si="35">F34</f>
        <v>1105</v>
      </c>
      <c r="G33" s="37" t="str">
        <f t="shared" si="35"/>
        <v>人次</v>
      </c>
      <c r="H33" s="37">
        <f t="shared" si="35"/>
        <v>1980</v>
      </c>
      <c r="I33" s="37"/>
      <c r="J33" s="37">
        <f t="shared" ref="J33" si="36">J34</f>
        <v>1980</v>
      </c>
      <c r="K33" s="37"/>
      <c r="L33" s="37"/>
      <c r="M33" s="37">
        <f>M34</f>
        <v>1105</v>
      </c>
      <c r="N33" s="37">
        <f>N34</f>
        <v>1105</v>
      </c>
      <c r="O33" s="42" t="s">
        <v>24</v>
      </c>
      <c r="P33" s="42" t="s">
        <v>24</v>
      </c>
      <c r="Q33" s="42" t="s">
        <v>24</v>
      </c>
      <c r="R33" s="42"/>
    </row>
    <row r="34" spans="1:18">
      <c r="A34" s="43"/>
      <c r="B34" s="44" t="s">
        <v>80</v>
      </c>
      <c r="C34" s="43">
        <v>197</v>
      </c>
      <c r="D34" s="43" t="s">
        <v>32</v>
      </c>
      <c r="E34" s="43" t="s">
        <v>33</v>
      </c>
      <c r="F34" s="39">
        <v>1105</v>
      </c>
      <c r="G34" s="39" t="s">
        <v>81</v>
      </c>
      <c r="H34" s="39">
        <v>1980</v>
      </c>
      <c r="I34" s="39"/>
      <c r="J34" s="39">
        <v>1980</v>
      </c>
      <c r="K34" s="39"/>
      <c r="L34" s="39"/>
      <c r="M34" s="39">
        <v>1105</v>
      </c>
      <c r="N34" s="39">
        <v>1105</v>
      </c>
      <c r="O34" s="43" t="s">
        <v>70</v>
      </c>
      <c r="P34" s="43" t="s">
        <v>47</v>
      </c>
      <c r="Q34" s="43" t="s">
        <v>36</v>
      </c>
      <c r="R34" s="43"/>
    </row>
    <row r="35" s="48" customFormat="1" spans="1:18">
      <c r="A35" s="42" t="s">
        <v>82</v>
      </c>
      <c r="B35" s="52" t="s">
        <v>83</v>
      </c>
      <c r="C35" s="42">
        <f t="shared" ref="C35" si="37">C36+C38+C40+C42+C44+C46+C48</f>
        <v>1655</v>
      </c>
      <c r="D35" s="42" t="s">
        <v>24</v>
      </c>
      <c r="E35" s="42" t="s">
        <v>24</v>
      </c>
      <c r="F35" s="37">
        <f>F36+F38+F40+F42+F44+F46+F48</f>
        <v>58024</v>
      </c>
      <c r="G35" s="37" t="s">
        <v>81</v>
      </c>
      <c r="H35" s="37">
        <f>H36+H38+H40+H42+H44+H46+H48</f>
        <v>6696</v>
      </c>
      <c r="I35" s="37">
        <f t="shared" ref="I35:N35" si="38">I36+I38+I40+I42+I44+I46+I48</f>
        <v>3186</v>
      </c>
      <c r="J35" s="37">
        <f t="shared" si="38"/>
        <v>2910</v>
      </c>
      <c r="K35" s="37">
        <f t="shared" si="38"/>
        <v>0</v>
      </c>
      <c r="L35" s="37">
        <f t="shared" si="38"/>
        <v>600</v>
      </c>
      <c r="M35" s="37">
        <f t="shared" si="38"/>
        <v>12976</v>
      </c>
      <c r="N35" s="37">
        <f t="shared" si="38"/>
        <v>41705</v>
      </c>
      <c r="O35" s="42" t="s">
        <v>24</v>
      </c>
      <c r="P35" s="42" t="s">
        <v>24</v>
      </c>
      <c r="Q35" s="42" t="s">
        <v>24</v>
      </c>
      <c r="R35" s="42"/>
    </row>
    <row r="36" spans="1:18">
      <c r="A36" s="43">
        <v>1</v>
      </c>
      <c r="B36" s="44" t="s">
        <v>84</v>
      </c>
      <c r="C36" s="43">
        <v>197</v>
      </c>
      <c r="D36" s="43" t="s">
        <v>24</v>
      </c>
      <c r="E36" s="43" t="s">
        <v>24</v>
      </c>
      <c r="F36" s="39">
        <f t="shared" ref="F36" si="39">F37</f>
        <v>5000</v>
      </c>
      <c r="G36" s="39" t="s">
        <v>81</v>
      </c>
      <c r="H36" s="39">
        <f t="shared" ref="H36:I36" si="40">H37</f>
        <v>500</v>
      </c>
      <c r="I36" s="39">
        <f t="shared" si="40"/>
        <v>200</v>
      </c>
      <c r="J36" s="39">
        <v>300</v>
      </c>
      <c r="K36" s="39"/>
      <c r="L36" s="39"/>
      <c r="M36" s="39">
        <f>M37</f>
        <v>1021</v>
      </c>
      <c r="N36" s="39">
        <f>N37</f>
        <v>3345</v>
      </c>
      <c r="O36" s="43" t="s">
        <v>24</v>
      </c>
      <c r="P36" s="43" t="s">
        <v>24</v>
      </c>
      <c r="Q36" s="43" t="s">
        <v>24</v>
      </c>
      <c r="R36" s="43"/>
    </row>
    <row r="37" ht="22.5" spans="1:18">
      <c r="A37" s="43"/>
      <c r="B37" s="44" t="s">
        <v>85</v>
      </c>
      <c r="C37" s="43">
        <v>197</v>
      </c>
      <c r="D37" s="43" t="s">
        <v>32</v>
      </c>
      <c r="E37" s="43" t="s">
        <v>33</v>
      </c>
      <c r="F37" s="39">
        <v>5000</v>
      </c>
      <c r="G37" s="39" t="s">
        <v>81</v>
      </c>
      <c r="H37" s="39">
        <v>500</v>
      </c>
      <c r="I37" s="39">
        <v>200</v>
      </c>
      <c r="J37" s="39">
        <v>300</v>
      </c>
      <c r="K37" s="39"/>
      <c r="L37" s="39"/>
      <c r="M37" s="39">
        <v>1021</v>
      </c>
      <c r="N37" s="39">
        <v>3345</v>
      </c>
      <c r="O37" s="43" t="s">
        <v>86</v>
      </c>
      <c r="P37" s="43" t="s">
        <v>87</v>
      </c>
      <c r="Q37" s="43" t="s">
        <v>36</v>
      </c>
      <c r="R37" s="43"/>
    </row>
    <row r="38" s="48" customFormat="1" spans="1:18">
      <c r="A38" s="42">
        <v>2</v>
      </c>
      <c r="B38" s="52" t="s">
        <v>88</v>
      </c>
      <c r="C38" s="42">
        <v>197</v>
      </c>
      <c r="D38" s="42"/>
      <c r="E38" s="42"/>
      <c r="F38" s="37">
        <f>F39</f>
        <v>3000</v>
      </c>
      <c r="G38" s="37" t="str">
        <f t="shared" ref="G38:J38" si="41">G39</f>
        <v>人次</v>
      </c>
      <c r="H38" s="37">
        <f t="shared" si="41"/>
        <v>3000</v>
      </c>
      <c r="I38" s="37">
        <f t="shared" si="41"/>
        <v>1200</v>
      </c>
      <c r="J38" s="37">
        <f t="shared" si="41"/>
        <v>1200</v>
      </c>
      <c r="K38" s="37"/>
      <c r="L38" s="37">
        <f t="shared" ref="L38:N38" si="42">L39</f>
        <v>600</v>
      </c>
      <c r="M38" s="37">
        <f t="shared" si="42"/>
        <v>2545</v>
      </c>
      <c r="N38" s="37">
        <f t="shared" si="42"/>
        <v>8245</v>
      </c>
      <c r="O38" s="42" t="s">
        <v>24</v>
      </c>
      <c r="P38" s="42" t="s">
        <v>24</v>
      </c>
      <c r="Q38" s="42" t="s">
        <v>24</v>
      </c>
      <c r="R38" s="42"/>
    </row>
    <row r="39" ht="22.5" spans="1:18">
      <c r="A39" s="43"/>
      <c r="B39" s="44" t="s">
        <v>89</v>
      </c>
      <c r="C39" s="43">
        <v>197</v>
      </c>
      <c r="D39" s="43" t="s">
        <v>32</v>
      </c>
      <c r="E39" s="43" t="s">
        <v>46</v>
      </c>
      <c r="F39" s="39">
        <v>3000</v>
      </c>
      <c r="G39" s="39" t="s">
        <v>81</v>
      </c>
      <c r="H39" s="39">
        <v>3000</v>
      </c>
      <c r="I39" s="39">
        <v>1200</v>
      </c>
      <c r="J39" s="39">
        <v>1200</v>
      </c>
      <c r="K39" s="39"/>
      <c r="L39" s="39">
        <v>600</v>
      </c>
      <c r="M39" s="39">
        <v>2545</v>
      </c>
      <c r="N39" s="39">
        <v>8245</v>
      </c>
      <c r="O39" s="43" t="s">
        <v>86</v>
      </c>
      <c r="P39" s="43" t="s">
        <v>90</v>
      </c>
      <c r="Q39" s="43" t="s">
        <v>36</v>
      </c>
      <c r="R39" s="43"/>
    </row>
    <row r="40" s="48" customFormat="1" spans="1:18">
      <c r="A40" s="42">
        <v>3</v>
      </c>
      <c r="B40" s="52" t="s">
        <v>91</v>
      </c>
      <c r="C40" s="42">
        <v>197</v>
      </c>
      <c r="D40" s="42" t="s">
        <v>24</v>
      </c>
      <c r="E40" s="42" t="s">
        <v>24</v>
      </c>
      <c r="F40" s="37">
        <v>15000</v>
      </c>
      <c r="G40" s="37" t="s">
        <v>81</v>
      </c>
      <c r="H40" s="37">
        <f t="shared" ref="H40:I40" si="43">H41</f>
        <v>1500</v>
      </c>
      <c r="I40" s="37">
        <f t="shared" si="43"/>
        <v>700</v>
      </c>
      <c r="J40" s="37">
        <v>800</v>
      </c>
      <c r="K40" s="37"/>
      <c r="L40" s="37"/>
      <c r="M40" s="37">
        <f>M41</f>
        <v>2312</v>
      </c>
      <c r="N40" s="37">
        <f>N41</f>
        <v>6950</v>
      </c>
      <c r="O40" s="42" t="s">
        <v>24</v>
      </c>
      <c r="P40" s="42" t="s">
        <v>24</v>
      </c>
      <c r="Q40" s="42" t="s">
        <v>24</v>
      </c>
      <c r="R40" s="42"/>
    </row>
    <row r="41" ht="22.5" spans="1:18">
      <c r="A41" s="43"/>
      <c r="B41" s="44" t="s">
        <v>92</v>
      </c>
      <c r="C41" s="43">
        <v>197</v>
      </c>
      <c r="D41" s="43" t="s">
        <v>32</v>
      </c>
      <c r="E41" s="43" t="s">
        <v>33</v>
      </c>
      <c r="F41" s="39">
        <v>15000</v>
      </c>
      <c r="G41" s="39" t="s">
        <v>81</v>
      </c>
      <c r="H41" s="39">
        <v>1500</v>
      </c>
      <c r="I41" s="39">
        <v>700</v>
      </c>
      <c r="J41" s="39">
        <v>800</v>
      </c>
      <c r="K41" s="39"/>
      <c r="L41" s="39"/>
      <c r="M41" s="39">
        <v>2312</v>
      </c>
      <c r="N41" s="39">
        <v>6950</v>
      </c>
      <c r="O41" s="43" t="s">
        <v>86</v>
      </c>
      <c r="P41" s="43" t="s">
        <v>87</v>
      </c>
      <c r="Q41" s="43" t="s">
        <v>36</v>
      </c>
      <c r="R41" s="43"/>
    </row>
    <row r="42" s="48" customFormat="1" spans="1:18">
      <c r="A42" s="42">
        <v>4</v>
      </c>
      <c r="B42" s="52" t="s">
        <v>93</v>
      </c>
      <c r="C42" s="42">
        <v>197</v>
      </c>
      <c r="D42" s="42" t="s">
        <v>24</v>
      </c>
      <c r="E42" s="42" t="s">
        <v>24</v>
      </c>
      <c r="F42" s="37">
        <f t="shared" ref="F42" si="44">F43</f>
        <v>2500</v>
      </c>
      <c r="G42" s="37"/>
      <c r="H42" s="37">
        <v>500</v>
      </c>
      <c r="I42" s="37">
        <f t="shared" ref="I42:J42" si="45">I43</f>
        <v>250</v>
      </c>
      <c r="J42" s="37">
        <f t="shared" si="45"/>
        <v>250</v>
      </c>
      <c r="K42" s="37"/>
      <c r="L42" s="37"/>
      <c r="M42" s="37">
        <v>2500</v>
      </c>
      <c r="N42" s="37">
        <f>N43</f>
        <v>7160</v>
      </c>
      <c r="O42" s="42" t="s">
        <v>24</v>
      </c>
      <c r="P42" s="42" t="s">
        <v>24</v>
      </c>
      <c r="Q42" s="42" t="s">
        <v>24</v>
      </c>
      <c r="R42" s="42"/>
    </row>
    <row r="43" ht="22.5" spans="1:18">
      <c r="A43" s="43"/>
      <c r="B43" s="44" t="s">
        <v>94</v>
      </c>
      <c r="C43" s="43">
        <v>197</v>
      </c>
      <c r="D43" s="43" t="s">
        <v>32</v>
      </c>
      <c r="E43" s="43" t="s">
        <v>46</v>
      </c>
      <c r="F43" s="39">
        <v>2500</v>
      </c>
      <c r="G43" s="39" t="s">
        <v>81</v>
      </c>
      <c r="H43" s="39">
        <v>500</v>
      </c>
      <c r="I43" s="39">
        <v>250</v>
      </c>
      <c r="J43" s="39">
        <v>250</v>
      </c>
      <c r="K43" s="39"/>
      <c r="L43" s="39"/>
      <c r="M43" s="39">
        <v>2500</v>
      </c>
      <c r="N43" s="39">
        <v>7160</v>
      </c>
      <c r="O43" s="43" t="s">
        <v>95</v>
      </c>
      <c r="P43" s="43" t="s">
        <v>47</v>
      </c>
      <c r="Q43" s="43" t="s">
        <v>36</v>
      </c>
      <c r="R43" s="43"/>
    </row>
    <row r="44" s="48" customFormat="1" spans="1:18">
      <c r="A44" s="42">
        <v>5</v>
      </c>
      <c r="B44" s="52" t="s">
        <v>96</v>
      </c>
      <c r="C44" s="42">
        <v>197</v>
      </c>
      <c r="D44" s="42" t="s">
        <v>24</v>
      </c>
      <c r="E44" s="42" t="s">
        <v>24</v>
      </c>
      <c r="F44" s="37">
        <v>500</v>
      </c>
      <c r="G44" s="37"/>
      <c r="H44" s="37">
        <v>100</v>
      </c>
      <c r="I44" s="37">
        <v>50</v>
      </c>
      <c r="J44" s="37">
        <v>50</v>
      </c>
      <c r="K44" s="37"/>
      <c r="L44" s="37"/>
      <c r="M44" s="37">
        <v>500</v>
      </c>
      <c r="N44" s="37">
        <v>1534</v>
      </c>
      <c r="O44" s="42" t="s">
        <v>24</v>
      </c>
      <c r="P44" s="42" t="s">
        <v>24</v>
      </c>
      <c r="Q44" s="42" t="s">
        <v>24</v>
      </c>
      <c r="R44" s="42"/>
    </row>
    <row r="45" ht="22.5" spans="1:18">
      <c r="A45" s="43"/>
      <c r="B45" s="44" t="s">
        <v>97</v>
      </c>
      <c r="C45" s="43">
        <v>197</v>
      </c>
      <c r="D45" s="43" t="s">
        <v>32</v>
      </c>
      <c r="E45" s="43" t="s">
        <v>46</v>
      </c>
      <c r="F45" s="39">
        <v>500</v>
      </c>
      <c r="G45" s="39" t="s">
        <v>81</v>
      </c>
      <c r="H45" s="39">
        <v>100</v>
      </c>
      <c r="I45" s="39">
        <v>50</v>
      </c>
      <c r="J45" s="39">
        <v>50</v>
      </c>
      <c r="K45" s="39"/>
      <c r="L45" s="39"/>
      <c r="M45" s="39">
        <v>500</v>
      </c>
      <c r="N45" s="39">
        <v>1534</v>
      </c>
      <c r="O45" s="43" t="s">
        <v>86</v>
      </c>
      <c r="P45" s="43" t="s">
        <v>90</v>
      </c>
      <c r="Q45" s="43" t="s">
        <v>36</v>
      </c>
      <c r="R45" s="43"/>
    </row>
    <row r="46" s="48" customFormat="1" spans="1:18">
      <c r="A46" s="42">
        <v>6</v>
      </c>
      <c r="B46" s="52" t="s">
        <v>98</v>
      </c>
      <c r="C46" s="42">
        <v>261</v>
      </c>
      <c r="D46" s="42" t="s">
        <v>24</v>
      </c>
      <c r="E46" s="42" t="s">
        <v>24</v>
      </c>
      <c r="F46" s="37">
        <v>1524</v>
      </c>
      <c r="G46" s="37"/>
      <c r="H46" s="37">
        <v>486</v>
      </c>
      <c r="I46" s="37">
        <v>406</v>
      </c>
      <c r="J46" s="37">
        <v>80</v>
      </c>
      <c r="K46" s="37"/>
      <c r="L46" s="37"/>
      <c r="M46" s="37">
        <v>1294</v>
      </c>
      <c r="N46" s="37">
        <v>4095</v>
      </c>
      <c r="O46" s="42" t="s">
        <v>24</v>
      </c>
      <c r="P46" s="42" t="s">
        <v>24</v>
      </c>
      <c r="Q46" s="42" t="s">
        <v>24</v>
      </c>
      <c r="R46" s="42"/>
    </row>
    <row r="47" ht="22.5" spans="1:18">
      <c r="A47" s="43"/>
      <c r="B47" s="44" t="s">
        <v>99</v>
      </c>
      <c r="C47" s="43">
        <v>261</v>
      </c>
      <c r="D47" s="43" t="s">
        <v>32</v>
      </c>
      <c r="E47" s="43" t="s">
        <v>46</v>
      </c>
      <c r="F47" s="39">
        <v>1524</v>
      </c>
      <c r="G47" s="39"/>
      <c r="H47" s="39">
        <v>486</v>
      </c>
      <c r="I47" s="39">
        <v>406</v>
      </c>
      <c r="J47" s="39">
        <v>80</v>
      </c>
      <c r="K47" s="39"/>
      <c r="L47" s="39"/>
      <c r="M47" s="39">
        <v>1294</v>
      </c>
      <c r="N47" s="39">
        <v>4095</v>
      </c>
      <c r="O47" s="43" t="s">
        <v>47</v>
      </c>
      <c r="P47" s="43" t="s">
        <v>100</v>
      </c>
      <c r="Q47" s="43" t="s">
        <v>36</v>
      </c>
      <c r="R47" s="43"/>
    </row>
    <row r="48" s="48" customFormat="1" ht="22.5" spans="1:18">
      <c r="A48" s="42">
        <v>7</v>
      </c>
      <c r="B48" s="52" t="s">
        <v>101</v>
      </c>
      <c r="C48" s="42">
        <v>409</v>
      </c>
      <c r="D48" s="42" t="s">
        <v>24</v>
      </c>
      <c r="E48" s="42" t="s">
        <v>24</v>
      </c>
      <c r="F48" s="37">
        <v>30500</v>
      </c>
      <c r="G48" s="37" t="s">
        <v>81</v>
      </c>
      <c r="H48" s="37">
        <v>610</v>
      </c>
      <c r="I48" s="37">
        <v>380</v>
      </c>
      <c r="J48" s="37">
        <v>230</v>
      </c>
      <c r="K48" s="37"/>
      <c r="L48" s="37"/>
      <c r="M48" s="37">
        <v>2804</v>
      </c>
      <c r="N48" s="37">
        <v>10376</v>
      </c>
      <c r="O48" s="42" t="s">
        <v>24</v>
      </c>
      <c r="P48" s="42" t="s">
        <v>24</v>
      </c>
      <c r="Q48" s="42" t="s">
        <v>24</v>
      </c>
      <c r="R48" s="42"/>
    </row>
    <row r="49" ht="22.5" spans="1:18">
      <c r="A49" s="43"/>
      <c r="B49" s="44" t="s">
        <v>102</v>
      </c>
      <c r="C49" s="43">
        <v>409</v>
      </c>
      <c r="D49" s="43" t="s">
        <v>32</v>
      </c>
      <c r="E49" s="43" t="s">
        <v>46</v>
      </c>
      <c r="F49" s="39">
        <v>30500</v>
      </c>
      <c r="G49" s="39" t="s">
        <v>81</v>
      </c>
      <c r="H49" s="39">
        <v>610</v>
      </c>
      <c r="I49" s="39">
        <v>380</v>
      </c>
      <c r="J49" s="39">
        <v>230</v>
      </c>
      <c r="K49" s="39"/>
      <c r="L49" s="39"/>
      <c r="M49" s="37">
        <v>2804</v>
      </c>
      <c r="N49" s="37">
        <v>10376</v>
      </c>
      <c r="O49" s="43" t="s">
        <v>47</v>
      </c>
      <c r="P49" s="43" t="s">
        <v>100</v>
      </c>
      <c r="Q49" s="43" t="s">
        <v>36</v>
      </c>
      <c r="R49" s="43"/>
    </row>
    <row r="50" s="48" customFormat="1" spans="1:18">
      <c r="A50" s="42" t="s">
        <v>103</v>
      </c>
      <c r="B50" s="52" t="s">
        <v>104</v>
      </c>
      <c r="C50" s="42">
        <f t="shared" ref="C50" si="46">C51+C53+C55+C57+C59</f>
        <v>753</v>
      </c>
      <c r="D50" s="42" t="s">
        <v>24</v>
      </c>
      <c r="E50" s="42" t="s">
        <v>24</v>
      </c>
      <c r="F50" s="37">
        <f>F51+F53+F55+F57+F59</f>
        <v>3416</v>
      </c>
      <c r="G50" s="37"/>
      <c r="H50" s="37">
        <f t="shared" ref="H50" si="47">H51+H53+H55+H57+H59</f>
        <v>39822</v>
      </c>
      <c r="I50" s="37">
        <f t="shared" ref="I50:J50" si="48">I51+I53+I55+I57+I59</f>
        <v>6000</v>
      </c>
      <c r="J50" s="37">
        <f t="shared" si="48"/>
        <v>23222</v>
      </c>
      <c r="K50" s="37"/>
      <c r="L50" s="37">
        <f t="shared" ref="L50:N50" si="49">L51+L53+L55+L57+L59</f>
        <v>10600</v>
      </c>
      <c r="M50" s="37">
        <f t="shared" si="49"/>
        <v>3416</v>
      </c>
      <c r="N50" s="37">
        <f t="shared" si="49"/>
        <v>12688</v>
      </c>
      <c r="O50" s="42" t="s">
        <v>24</v>
      </c>
      <c r="P50" s="42" t="s">
        <v>24</v>
      </c>
      <c r="Q50" s="42" t="s">
        <v>24</v>
      </c>
      <c r="R50" s="42"/>
    </row>
    <row r="51" s="48" customFormat="1" spans="1:18">
      <c r="A51" s="42">
        <v>1</v>
      </c>
      <c r="B51" s="52" t="s">
        <v>105</v>
      </c>
      <c r="C51" s="42">
        <v>204</v>
      </c>
      <c r="D51" s="42" t="s">
        <v>24</v>
      </c>
      <c r="E51" s="42" t="s">
        <v>24</v>
      </c>
      <c r="F51" s="37">
        <v>1200</v>
      </c>
      <c r="G51" s="37" t="s">
        <v>106</v>
      </c>
      <c r="H51" s="37">
        <v>8000</v>
      </c>
      <c r="I51" s="37">
        <v>1200</v>
      </c>
      <c r="J51" s="37">
        <v>2800</v>
      </c>
      <c r="K51" s="37"/>
      <c r="L51" s="37">
        <v>4000</v>
      </c>
      <c r="M51" s="37">
        <v>1200</v>
      </c>
      <c r="N51" s="37">
        <v>4410</v>
      </c>
      <c r="O51" s="42"/>
      <c r="P51" s="42"/>
      <c r="Q51" s="42"/>
      <c r="R51" s="42"/>
    </row>
    <row r="52" ht="22.5" spans="1:18">
      <c r="A52" s="43"/>
      <c r="B52" s="44" t="s">
        <v>107</v>
      </c>
      <c r="C52" s="43">
        <v>204</v>
      </c>
      <c r="D52" s="43" t="s">
        <v>32</v>
      </c>
      <c r="E52" s="43" t="s">
        <v>46</v>
      </c>
      <c r="F52" s="39">
        <v>1200</v>
      </c>
      <c r="G52" s="39" t="s">
        <v>106</v>
      </c>
      <c r="H52" s="39">
        <v>8000</v>
      </c>
      <c r="I52" s="39">
        <v>1200</v>
      </c>
      <c r="J52" s="39">
        <v>2800</v>
      </c>
      <c r="K52" s="39"/>
      <c r="L52" s="39">
        <v>4000</v>
      </c>
      <c r="M52" s="39">
        <v>1200</v>
      </c>
      <c r="N52" s="39">
        <v>4410</v>
      </c>
      <c r="O52" s="43" t="s">
        <v>24</v>
      </c>
      <c r="P52" s="43" t="s">
        <v>24</v>
      </c>
      <c r="Q52" s="43" t="s">
        <v>24</v>
      </c>
      <c r="R52" s="43"/>
    </row>
    <row r="53" s="48" customFormat="1" spans="1:18">
      <c r="A53" s="42">
        <v>2</v>
      </c>
      <c r="B53" s="52" t="s">
        <v>108</v>
      </c>
      <c r="C53" s="42">
        <f t="shared" ref="C53" si="50">C54</f>
        <v>197</v>
      </c>
      <c r="D53" s="42" t="s">
        <v>24</v>
      </c>
      <c r="E53" s="42" t="s">
        <v>24</v>
      </c>
      <c r="F53" s="37">
        <f>F54</f>
        <v>1200</v>
      </c>
      <c r="G53" s="37" t="str">
        <f t="shared" ref="G53:J53" si="51">G54</f>
        <v>户</v>
      </c>
      <c r="H53" s="37">
        <f t="shared" si="51"/>
        <v>18000</v>
      </c>
      <c r="I53" s="37">
        <f t="shared" si="51"/>
        <v>4800</v>
      </c>
      <c r="J53" s="37">
        <f t="shared" si="51"/>
        <v>9600</v>
      </c>
      <c r="K53" s="37"/>
      <c r="L53" s="37">
        <f t="shared" ref="L53:N53" si="52">L54</f>
        <v>3600</v>
      </c>
      <c r="M53" s="37">
        <f t="shared" si="52"/>
        <v>1200</v>
      </c>
      <c r="N53" s="37">
        <f t="shared" si="52"/>
        <v>4487</v>
      </c>
      <c r="O53" s="42" t="s">
        <v>24</v>
      </c>
      <c r="P53" s="42" t="s">
        <v>24</v>
      </c>
      <c r="Q53" s="42" t="s">
        <v>24</v>
      </c>
      <c r="R53" s="42"/>
    </row>
    <row r="54" ht="22.5" spans="1:18">
      <c r="A54" s="43"/>
      <c r="B54" s="44" t="s">
        <v>109</v>
      </c>
      <c r="C54" s="43">
        <v>197</v>
      </c>
      <c r="D54" s="43" t="s">
        <v>32</v>
      </c>
      <c r="E54" s="43" t="s">
        <v>46</v>
      </c>
      <c r="F54" s="39">
        <v>1200</v>
      </c>
      <c r="G54" s="39" t="s">
        <v>106</v>
      </c>
      <c r="H54" s="39">
        <v>18000</v>
      </c>
      <c r="I54" s="39">
        <v>4800</v>
      </c>
      <c r="J54" s="39">
        <v>9600</v>
      </c>
      <c r="K54" s="39"/>
      <c r="L54" s="39">
        <v>3600</v>
      </c>
      <c r="M54" s="39">
        <v>1200</v>
      </c>
      <c r="N54" s="39">
        <v>4487</v>
      </c>
      <c r="O54" s="43" t="s">
        <v>110</v>
      </c>
      <c r="P54" s="43" t="s">
        <v>47</v>
      </c>
      <c r="Q54" s="43" t="s">
        <v>36</v>
      </c>
      <c r="R54" s="43"/>
    </row>
    <row r="55" s="48" customFormat="1" spans="1:18">
      <c r="A55" s="42">
        <v>3</v>
      </c>
      <c r="B55" s="52" t="s">
        <v>111</v>
      </c>
      <c r="C55" s="42">
        <f t="shared" ref="C55" si="53">C56</f>
        <v>35</v>
      </c>
      <c r="D55" s="42" t="s">
        <v>24</v>
      </c>
      <c r="E55" s="42" t="s">
        <v>24</v>
      </c>
      <c r="F55" s="37">
        <v>416</v>
      </c>
      <c r="G55" s="37" t="s">
        <v>106</v>
      </c>
      <c r="H55" s="37">
        <v>4822</v>
      </c>
      <c r="I55" s="37"/>
      <c r="J55" s="37">
        <v>3622</v>
      </c>
      <c r="K55" s="37"/>
      <c r="L55" s="37">
        <v>1200</v>
      </c>
      <c r="M55" s="37">
        <v>416</v>
      </c>
      <c r="N55" s="37">
        <v>1811</v>
      </c>
      <c r="O55" s="42" t="s">
        <v>24</v>
      </c>
      <c r="P55" s="42" t="s">
        <v>24</v>
      </c>
      <c r="Q55" s="42" t="s">
        <v>24</v>
      </c>
      <c r="R55" s="42"/>
    </row>
    <row r="56" ht="22.5" spans="1:18">
      <c r="A56" s="43"/>
      <c r="B56" s="44" t="s">
        <v>112</v>
      </c>
      <c r="C56" s="43">
        <v>35</v>
      </c>
      <c r="D56" s="43" t="s">
        <v>32</v>
      </c>
      <c r="E56" s="43" t="s">
        <v>46</v>
      </c>
      <c r="F56" s="39">
        <v>416</v>
      </c>
      <c r="G56" s="39" t="s">
        <v>106</v>
      </c>
      <c r="H56" s="39">
        <v>4822</v>
      </c>
      <c r="I56" s="39"/>
      <c r="J56" s="39">
        <v>3622</v>
      </c>
      <c r="K56" s="39"/>
      <c r="L56" s="39">
        <v>1200</v>
      </c>
      <c r="M56" s="39">
        <v>416</v>
      </c>
      <c r="N56" s="39">
        <v>1811</v>
      </c>
      <c r="O56" s="43" t="s">
        <v>113</v>
      </c>
      <c r="P56" s="43" t="s">
        <v>47</v>
      </c>
      <c r="Q56" s="43" t="s">
        <v>36</v>
      </c>
      <c r="R56" s="43"/>
    </row>
    <row r="57" s="48" customFormat="1" ht="22.5" spans="1:18">
      <c r="A57" s="42">
        <v>4</v>
      </c>
      <c r="B57" s="52" t="s">
        <v>114</v>
      </c>
      <c r="C57" s="42">
        <f>C58</f>
        <v>197</v>
      </c>
      <c r="D57" s="42" t="s">
        <v>24</v>
      </c>
      <c r="E57" s="42" t="s">
        <v>24</v>
      </c>
      <c r="F57" s="37">
        <v>200</v>
      </c>
      <c r="G57" s="37" t="s">
        <v>106</v>
      </c>
      <c r="H57" s="37">
        <v>3000</v>
      </c>
      <c r="I57" s="37"/>
      <c r="J57" s="37">
        <v>2400</v>
      </c>
      <c r="K57" s="37"/>
      <c r="L57" s="37">
        <v>600</v>
      </c>
      <c r="M57" s="37">
        <v>200</v>
      </c>
      <c r="N57" s="37">
        <v>660</v>
      </c>
      <c r="O57" s="42" t="s">
        <v>24</v>
      </c>
      <c r="P57" s="42" t="s">
        <v>24</v>
      </c>
      <c r="Q57" s="42" t="s">
        <v>24</v>
      </c>
      <c r="R57" s="42"/>
    </row>
    <row r="58" ht="22.5" spans="1:18">
      <c r="A58" s="43"/>
      <c r="B58" s="44" t="s">
        <v>115</v>
      </c>
      <c r="C58" s="43">
        <v>197</v>
      </c>
      <c r="D58" s="43" t="s">
        <v>32</v>
      </c>
      <c r="E58" s="43" t="s">
        <v>46</v>
      </c>
      <c r="F58" s="39">
        <v>200</v>
      </c>
      <c r="G58" s="39" t="s">
        <v>106</v>
      </c>
      <c r="H58" s="39">
        <v>3000</v>
      </c>
      <c r="I58" s="39"/>
      <c r="J58" s="39">
        <v>2400</v>
      </c>
      <c r="K58" s="39"/>
      <c r="L58" s="39">
        <v>600</v>
      </c>
      <c r="M58" s="39">
        <v>200</v>
      </c>
      <c r="N58" s="39">
        <v>660</v>
      </c>
      <c r="O58" s="43" t="s">
        <v>64</v>
      </c>
      <c r="P58" s="43" t="s">
        <v>47</v>
      </c>
      <c r="Q58" s="43" t="s">
        <v>36</v>
      </c>
      <c r="R58" s="43"/>
    </row>
    <row r="59" s="48" customFormat="1" spans="1:18">
      <c r="A59" s="42">
        <v>5</v>
      </c>
      <c r="B59" s="52" t="s">
        <v>116</v>
      </c>
      <c r="C59" s="42">
        <f>C60</f>
        <v>120</v>
      </c>
      <c r="D59" s="42" t="s">
        <v>24</v>
      </c>
      <c r="E59" s="42" t="s">
        <v>24</v>
      </c>
      <c r="F59" s="37">
        <v>400</v>
      </c>
      <c r="G59" s="37" t="s">
        <v>106</v>
      </c>
      <c r="H59" s="37">
        <v>6000</v>
      </c>
      <c r="I59" s="37"/>
      <c r="J59" s="37">
        <v>4800</v>
      </c>
      <c r="K59" s="37"/>
      <c r="L59" s="37">
        <v>1200</v>
      </c>
      <c r="M59" s="37">
        <v>400</v>
      </c>
      <c r="N59" s="37">
        <v>1320</v>
      </c>
      <c r="O59" s="42" t="s">
        <v>24</v>
      </c>
      <c r="P59" s="42" t="s">
        <v>24</v>
      </c>
      <c r="Q59" s="42" t="s">
        <v>24</v>
      </c>
      <c r="R59" s="42"/>
    </row>
    <row r="60" ht="22.5" spans="1:18">
      <c r="A60" s="43"/>
      <c r="B60" s="44" t="s">
        <v>117</v>
      </c>
      <c r="C60" s="43">
        <v>120</v>
      </c>
      <c r="D60" s="43" t="s">
        <v>32</v>
      </c>
      <c r="E60" s="43" t="s">
        <v>46</v>
      </c>
      <c r="F60" s="39">
        <v>400</v>
      </c>
      <c r="G60" s="39" t="s">
        <v>106</v>
      </c>
      <c r="H60" s="39">
        <v>6000</v>
      </c>
      <c r="I60" s="39"/>
      <c r="J60" s="39">
        <v>4800</v>
      </c>
      <c r="K60" s="39"/>
      <c r="L60" s="39">
        <v>1200</v>
      </c>
      <c r="M60" s="39">
        <v>400</v>
      </c>
      <c r="N60" s="39">
        <v>1320</v>
      </c>
      <c r="O60" s="43" t="s">
        <v>64</v>
      </c>
      <c r="P60" s="43" t="s">
        <v>47</v>
      </c>
      <c r="Q60" s="43" t="s">
        <v>36</v>
      </c>
      <c r="R60" s="43"/>
    </row>
    <row r="61" s="48" customFormat="1" ht="22.5" spans="1:18">
      <c r="A61" s="42" t="s">
        <v>118</v>
      </c>
      <c r="B61" s="52" t="s">
        <v>119</v>
      </c>
      <c r="C61" s="42">
        <f>C62+C64+C66+C73+C75+C82+C84+C89+C91+C93+C98+C100+C102+C104</f>
        <v>1507</v>
      </c>
      <c r="D61" s="42" t="s">
        <v>24</v>
      </c>
      <c r="E61" s="42" t="s">
        <v>24</v>
      </c>
      <c r="F61" s="37" t="s">
        <v>24</v>
      </c>
      <c r="G61" s="37" t="s">
        <v>24</v>
      </c>
      <c r="H61" s="37">
        <v>117744</v>
      </c>
      <c r="I61" s="37">
        <f t="shared" ref="I61" si="54">I62+I64+I66+I73+I75+I82+I84+I89+I91+I93+I98+I100+I102+I104</f>
        <v>13959</v>
      </c>
      <c r="J61" s="37">
        <v>91781</v>
      </c>
      <c r="K61" s="37">
        <f>K62+K64+K66+K73+K75+K82+K84+K89+K91+K93+K98+K100+K102+K104</f>
        <v>7750</v>
      </c>
      <c r="L61" s="37">
        <f>L62+L64+L66+L73+L75+L82+L84+L89+L91+L93+L98+L100+L102+L104</f>
        <v>4254</v>
      </c>
      <c r="M61" s="37">
        <v>61689</v>
      </c>
      <c r="N61" s="37">
        <v>212452</v>
      </c>
      <c r="O61" s="42" t="s">
        <v>24</v>
      </c>
      <c r="P61" s="42" t="s">
        <v>24</v>
      </c>
      <c r="Q61" s="42" t="s">
        <v>24</v>
      </c>
      <c r="R61" s="42"/>
    </row>
    <row r="62" s="48" customFormat="1" spans="1:18">
      <c r="A62" s="42">
        <v>1</v>
      </c>
      <c r="B62" s="52" t="s">
        <v>120</v>
      </c>
      <c r="C62" s="42">
        <v>316</v>
      </c>
      <c r="D62" s="42" t="s">
        <v>24</v>
      </c>
      <c r="E62" s="42" t="s">
        <v>24</v>
      </c>
      <c r="F62" s="37">
        <v>2243.2</v>
      </c>
      <c r="G62" s="37" t="s">
        <v>121</v>
      </c>
      <c r="H62" s="37">
        <v>61824</v>
      </c>
      <c r="I62" s="37">
        <v>10459</v>
      </c>
      <c r="J62" s="37">
        <v>49165</v>
      </c>
      <c r="K62" s="37"/>
      <c r="L62" s="37">
        <v>2200</v>
      </c>
      <c r="M62" s="37">
        <v>11644</v>
      </c>
      <c r="N62" s="37">
        <v>40667</v>
      </c>
      <c r="O62" s="42" t="s">
        <v>24</v>
      </c>
      <c r="P62" s="42" t="s">
        <v>24</v>
      </c>
      <c r="Q62" s="42" t="s">
        <v>24</v>
      </c>
      <c r="R62" s="42"/>
    </row>
    <row r="63" ht="45" spans="1:18">
      <c r="A63" s="43"/>
      <c r="B63" s="44" t="s">
        <v>122</v>
      </c>
      <c r="C63" s="43">
        <v>316</v>
      </c>
      <c r="D63" s="43" t="s">
        <v>32</v>
      </c>
      <c r="E63" s="43" t="s">
        <v>46</v>
      </c>
      <c r="F63" s="39">
        <v>2243.2</v>
      </c>
      <c r="G63" s="39" t="s">
        <v>121</v>
      </c>
      <c r="H63" s="39">
        <v>52070</v>
      </c>
      <c r="I63" s="39">
        <v>10459</v>
      </c>
      <c r="J63" s="39">
        <v>39411</v>
      </c>
      <c r="K63" s="39"/>
      <c r="L63" s="39">
        <v>2200</v>
      </c>
      <c r="M63" s="39">
        <v>11644</v>
      </c>
      <c r="N63" s="39">
        <v>40667</v>
      </c>
      <c r="O63" s="43" t="s">
        <v>123</v>
      </c>
      <c r="P63" s="43" t="s">
        <v>124</v>
      </c>
      <c r="Q63" s="43" t="s">
        <v>36</v>
      </c>
      <c r="R63" s="43"/>
    </row>
    <row r="64" s="48" customFormat="1" ht="22.5" spans="1:18">
      <c r="A64" s="42">
        <v>2</v>
      </c>
      <c r="B64" s="52" t="s">
        <v>125</v>
      </c>
      <c r="C64" s="42">
        <f>C65</f>
        <v>82</v>
      </c>
      <c r="D64" s="42" t="s">
        <v>24</v>
      </c>
      <c r="E64" s="42" t="s">
        <v>24</v>
      </c>
      <c r="F64" s="37">
        <f t="shared" ref="F64:G64" si="55">F65</f>
        <v>82</v>
      </c>
      <c r="G64" s="37" t="str">
        <f t="shared" si="55"/>
        <v>个</v>
      </c>
      <c r="H64" s="37">
        <v>7590</v>
      </c>
      <c r="I64" s="37">
        <f>I65</f>
        <v>2500</v>
      </c>
      <c r="J64" s="37">
        <v>4790</v>
      </c>
      <c r="K64" s="37"/>
      <c r="L64" s="37">
        <f t="shared" ref="L64:N64" si="56">L65</f>
        <v>300</v>
      </c>
      <c r="M64" s="37">
        <f t="shared" si="56"/>
        <v>3447</v>
      </c>
      <c r="N64" s="37">
        <f t="shared" si="56"/>
        <v>14113</v>
      </c>
      <c r="O64" s="42" t="s">
        <v>24</v>
      </c>
      <c r="P64" s="42" t="s">
        <v>24</v>
      </c>
      <c r="Q64" s="42" t="s">
        <v>24</v>
      </c>
      <c r="R64" s="42"/>
    </row>
    <row r="65" ht="33.75" spans="1:18">
      <c r="A65" s="43"/>
      <c r="B65" s="44" t="s">
        <v>126</v>
      </c>
      <c r="C65" s="43">
        <v>82</v>
      </c>
      <c r="D65" s="43" t="s">
        <v>32</v>
      </c>
      <c r="E65" s="43" t="s">
        <v>46</v>
      </c>
      <c r="F65" s="39">
        <v>82</v>
      </c>
      <c r="G65" s="39" t="s">
        <v>49</v>
      </c>
      <c r="H65" s="39">
        <v>5800</v>
      </c>
      <c r="I65" s="39">
        <v>2500</v>
      </c>
      <c r="J65" s="39">
        <v>3000</v>
      </c>
      <c r="K65" s="39"/>
      <c r="L65" s="39">
        <v>300</v>
      </c>
      <c r="M65" s="39">
        <v>3447</v>
      </c>
      <c r="N65" s="39">
        <v>14113</v>
      </c>
      <c r="O65" s="43" t="s">
        <v>47</v>
      </c>
      <c r="P65" s="43" t="s">
        <v>127</v>
      </c>
      <c r="Q65" s="43" t="s">
        <v>36</v>
      </c>
      <c r="R65" s="43"/>
    </row>
    <row r="66" s="48" customFormat="1" spans="1:18">
      <c r="A66" s="42">
        <v>3</v>
      </c>
      <c r="B66" s="52" t="s">
        <v>128</v>
      </c>
      <c r="C66" s="42">
        <f>C69+C71+C67</f>
        <v>298</v>
      </c>
      <c r="D66" s="42" t="s">
        <v>24</v>
      </c>
      <c r="E66" s="42" t="s">
        <v>24</v>
      </c>
      <c r="F66" s="37" t="s">
        <v>24</v>
      </c>
      <c r="G66" s="37" t="s">
        <v>24</v>
      </c>
      <c r="H66" s="37">
        <f t="shared" ref="H66" si="57">H69+H71+H67</f>
        <v>7710</v>
      </c>
      <c r="I66" s="37"/>
      <c r="J66" s="37">
        <f t="shared" ref="J66" si="58">J69+J71+J67</f>
        <v>6900</v>
      </c>
      <c r="K66" s="37"/>
      <c r="L66" s="37">
        <f t="shared" ref="L66:N66" si="59">L69+L71+L67</f>
        <v>810</v>
      </c>
      <c r="M66" s="37">
        <f t="shared" si="59"/>
        <v>15568</v>
      </c>
      <c r="N66" s="37">
        <f t="shared" si="59"/>
        <v>57487</v>
      </c>
      <c r="O66" s="42" t="s">
        <v>24</v>
      </c>
      <c r="P66" s="42" t="s">
        <v>24</v>
      </c>
      <c r="Q66" s="42"/>
      <c r="R66" s="42"/>
    </row>
    <row r="67" spans="1:18">
      <c r="A67" s="39" t="s">
        <v>28</v>
      </c>
      <c r="B67" s="44" t="s">
        <v>129</v>
      </c>
      <c r="C67" s="43">
        <f t="shared" ref="C67" si="60">C68</f>
        <v>12</v>
      </c>
      <c r="D67" s="43" t="s">
        <v>24</v>
      </c>
      <c r="E67" s="43" t="s">
        <v>24</v>
      </c>
      <c r="F67" s="39">
        <f>F68</f>
        <v>152.23</v>
      </c>
      <c r="G67" s="39"/>
      <c r="H67" s="39">
        <f>H68</f>
        <v>3900</v>
      </c>
      <c r="I67" s="39"/>
      <c r="J67" s="39">
        <f t="shared" ref="J67" si="61">J68</f>
        <v>3900</v>
      </c>
      <c r="K67" s="39"/>
      <c r="L67" s="39"/>
      <c r="M67" s="39">
        <v>3706</v>
      </c>
      <c r="N67" s="39">
        <v>14575</v>
      </c>
      <c r="O67" s="43" t="s">
        <v>24</v>
      </c>
      <c r="P67" s="43" t="s">
        <v>24</v>
      </c>
      <c r="Q67" s="43" t="s">
        <v>24</v>
      </c>
      <c r="R67" s="43"/>
    </row>
    <row r="68" ht="33.75" spans="1:18">
      <c r="A68" s="39"/>
      <c r="B68" s="44" t="s">
        <v>130</v>
      </c>
      <c r="C68" s="43">
        <v>12</v>
      </c>
      <c r="D68" s="43" t="s">
        <v>131</v>
      </c>
      <c r="E68" s="43" t="s">
        <v>46</v>
      </c>
      <c r="F68" s="39">
        <v>152.23</v>
      </c>
      <c r="G68" s="39" t="s">
        <v>121</v>
      </c>
      <c r="H68" s="39">
        <v>3900</v>
      </c>
      <c r="I68" s="39"/>
      <c r="J68" s="39">
        <v>3900</v>
      </c>
      <c r="K68" s="39"/>
      <c r="L68" s="39"/>
      <c r="M68" s="39">
        <v>7215</v>
      </c>
      <c r="N68" s="39">
        <v>27976</v>
      </c>
      <c r="O68" s="43" t="s">
        <v>132</v>
      </c>
      <c r="P68" s="43" t="s">
        <v>133</v>
      </c>
      <c r="Q68" s="43" t="s">
        <v>36</v>
      </c>
      <c r="R68" s="43"/>
    </row>
    <row r="69" spans="1:18">
      <c r="A69" s="39" t="s">
        <v>37</v>
      </c>
      <c r="B69" s="44" t="s">
        <v>134</v>
      </c>
      <c r="C69" s="43">
        <f t="shared" ref="C69" si="62">C70</f>
        <v>25</v>
      </c>
      <c r="D69" s="43" t="s">
        <v>24</v>
      </c>
      <c r="E69" s="43" t="s">
        <v>24</v>
      </c>
      <c r="F69" s="39">
        <f>F70</f>
        <v>209</v>
      </c>
      <c r="G69" s="39" t="s">
        <v>135</v>
      </c>
      <c r="H69" s="39">
        <f t="shared" ref="H69" si="63">H70</f>
        <v>1045</v>
      </c>
      <c r="I69" s="39"/>
      <c r="J69" s="39">
        <f t="shared" ref="J69" si="64">J70</f>
        <v>845</v>
      </c>
      <c r="K69" s="39"/>
      <c r="L69" s="39">
        <f t="shared" ref="L69:N69" si="65">L70</f>
        <v>200</v>
      </c>
      <c r="M69" s="39">
        <f t="shared" si="65"/>
        <v>2562</v>
      </c>
      <c r="N69" s="39">
        <f t="shared" si="65"/>
        <v>8459</v>
      </c>
      <c r="O69" s="43"/>
      <c r="P69" s="43"/>
      <c r="Q69" s="43"/>
      <c r="R69" s="43"/>
    </row>
    <row r="70" ht="22.5" spans="1:18">
      <c r="A70" s="39"/>
      <c r="B70" s="44" t="s">
        <v>136</v>
      </c>
      <c r="C70" s="43">
        <v>25</v>
      </c>
      <c r="D70" s="43" t="s">
        <v>32</v>
      </c>
      <c r="E70" s="43" t="s">
        <v>33</v>
      </c>
      <c r="F70" s="39">
        <v>209</v>
      </c>
      <c r="G70" s="39" t="s">
        <v>135</v>
      </c>
      <c r="H70" s="39">
        <v>1045</v>
      </c>
      <c r="I70" s="39"/>
      <c r="J70" s="39">
        <v>845</v>
      </c>
      <c r="K70" s="39"/>
      <c r="L70" s="39">
        <f>H70-I70-J70</f>
        <v>200</v>
      </c>
      <c r="M70" s="39">
        <v>2562</v>
      </c>
      <c r="N70" s="39">
        <v>8459</v>
      </c>
      <c r="O70" s="43" t="s">
        <v>64</v>
      </c>
      <c r="P70" s="43" t="s">
        <v>137</v>
      </c>
      <c r="Q70" s="43" t="s">
        <v>36</v>
      </c>
      <c r="R70" s="43"/>
    </row>
    <row r="71" spans="1:18">
      <c r="A71" s="39" t="s">
        <v>41</v>
      </c>
      <c r="B71" s="44" t="s">
        <v>138</v>
      </c>
      <c r="C71" s="43">
        <v>261</v>
      </c>
      <c r="D71" s="43" t="s">
        <v>24</v>
      </c>
      <c r="E71" s="43" t="s">
        <v>24</v>
      </c>
      <c r="F71" s="39">
        <v>7600</v>
      </c>
      <c r="G71" s="39" t="s">
        <v>49</v>
      </c>
      <c r="H71" s="39">
        <v>2765</v>
      </c>
      <c r="I71" s="39"/>
      <c r="J71" s="39">
        <v>2155</v>
      </c>
      <c r="K71" s="39"/>
      <c r="L71" s="39">
        <v>610</v>
      </c>
      <c r="M71" s="39">
        <v>9300</v>
      </c>
      <c r="N71" s="39">
        <v>34453</v>
      </c>
      <c r="O71" s="43"/>
      <c r="P71" s="43"/>
      <c r="Q71" s="43"/>
      <c r="R71" s="43"/>
    </row>
    <row r="72" ht="22.5" spans="1:18">
      <c r="A72" s="43"/>
      <c r="B72" s="44" t="s">
        <v>139</v>
      </c>
      <c r="C72" s="43">
        <v>261</v>
      </c>
      <c r="D72" s="43" t="s">
        <v>32</v>
      </c>
      <c r="E72" s="43" t="s">
        <v>140</v>
      </c>
      <c r="F72" s="39">
        <v>7600</v>
      </c>
      <c r="G72" s="39" t="s">
        <v>49</v>
      </c>
      <c r="H72" s="39">
        <v>2765</v>
      </c>
      <c r="I72" s="39"/>
      <c r="J72" s="39">
        <v>2155</v>
      </c>
      <c r="K72" s="39"/>
      <c r="L72" s="39">
        <v>610</v>
      </c>
      <c r="M72" s="39">
        <v>9300</v>
      </c>
      <c r="N72" s="39">
        <v>34453</v>
      </c>
      <c r="O72" s="43" t="s">
        <v>141</v>
      </c>
      <c r="P72" s="43" t="s">
        <v>137</v>
      </c>
      <c r="Q72" s="43"/>
      <c r="R72" s="43"/>
    </row>
    <row r="73" s="48" customFormat="1" spans="1:18">
      <c r="A73" s="42">
        <v>4</v>
      </c>
      <c r="B73" s="52" t="s">
        <v>142</v>
      </c>
      <c r="C73" s="42">
        <f>C74</f>
        <v>5</v>
      </c>
      <c r="D73" s="42" t="s">
        <v>24</v>
      </c>
      <c r="E73" s="42" t="s">
        <v>24</v>
      </c>
      <c r="F73" s="37">
        <f t="shared" ref="F73" si="66">F74</f>
        <v>2200</v>
      </c>
      <c r="G73" s="37" t="str">
        <f t="shared" ref="G73:H73" si="67">G74</f>
        <v>亩</v>
      </c>
      <c r="H73" s="37">
        <f t="shared" si="67"/>
        <v>1200</v>
      </c>
      <c r="I73" s="37"/>
      <c r="J73" s="37">
        <f t="shared" ref="J73:N73" si="68">J74</f>
        <v>600</v>
      </c>
      <c r="K73" s="37">
        <f t="shared" si="68"/>
        <v>500</v>
      </c>
      <c r="L73" s="37">
        <f t="shared" si="68"/>
        <v>100</v>
      </c>
      <c r="M73" s="37">
        <f t="shared" si="68"/>
        <v>302</v>
      </c>
      <c r="N73" s="37">
        <f t="shared" si="68"/>
        <v>1121</v>
      </c>
      <c r="O73" s="42" t="s">
        <v>24</v>
      </c>
      <c r="P73" s="42" t="s">
        <v>24</v>
      </c>
      <c r="Q73" s="42" t="s">
        <v>24</v>
      </c>
      <c r="R73" s="42"/>
    </row>
    <row r="74" ht="56.25" spans="1:18">
      <c r="A74" s="43"/>
      <c r="B74" s="44" t="s">
        <v>143</v>
      </c>
      <c r="C74" s="43">
        <v>5</v>
      </c>
      <c r="D74" s="43" t="s">
        <v>32</v>
      </c>
      <c r="E74" s="43" t="s">
        <v>144</v>
      </c>
      <c r="F74" s="39">
        <v>2200</v>
      </c>
      <c r="G74" s="39" t="s">
        <v>30</v>
      </c>
      <c r="H74" s="39">
        <v>1200</v>
      </c>
      <c r="I74" s="39"/>
      <c r="J74" s="39">
        <v>600</v>
      </c>
      <c r="K74" s="39">
        <v>500</v>
      </c>
      <c r="L74" s="39">
        <v>100</v>
      </c>
      <c r="M74" s="39">
        <v>302</v>
      </c>
      <c r="N74" s="39">
        <v>1121</v>
      </c>
      <c r="O74" s="43" t="s">
        <v>34</v>
      </c>
      <c r="P74" s="43" t="s">
        <v>145</v>
      </c>
      <c r="Q74" s="43" t="s">
        <v>146</v>
      </c>
      <c r="R74" s="43"/>
    </row>
    <row r="75" s="48" customFormat="1" spans="1:18">
      <c r="A75" s="42">
        <v>5</v>
      </c>
      <c r="B75" s="52" t="s">
        <v>147</v>
      </c>
      <c r="C75" s="42">
        <v>119</v>
      </c>
      <c r="D75" s="42" t="s">
        <v>24</v>
      </c>
      <c r="E75" s="42" t="s">
        <v>24</v>
      </c>
      <c r="F75" s="37" t="s">
        <v>24</v>
      </c>
      <c r="G75" s="37" t="s">
        <v>24</v>
      </c>
      <c r="H75" s="37">
        <v>2000</v>
      </c>
      <c r="I75" s="37">
        <v>1000</v>
      </c>
      <c r="J75" s="37">
        <v>820</v>
      </c>
      <c r="K75" s="37"/>
      <c r="L75" s="37">
        <v>180</v>
      </c>
      <c r="M75" s="37">
        <v>6178</v>
      </c>
      <c r="N75" s="37">
        <v>23356</v>
      </c>
      <c r="O75" s="42" t="s">
        <v>24</v>
      </c>
      <c r="P75" s="42" t="s">
        <v>24</v>
      </c>
      <c r="Q75" s="42" t="s">
        <v>24</v>
      </c>
      <c r="R75" s="42"/>
    </row>
    <row r="76" spans="1:18">
      <c r="A76" s="39" t="s">
        <v>28</v>
      </c>
      <c r="B76" s="44" t="s">
        <v>148</v>
      </c>
      <c r="C76" s="43">
        <v>61</v>
      </c>
      <c r="D76" s="43" t="s">
        <v>24</v>
      </c>
      <c r="E76" s="43" t="s">
        <v>24</v>
      </c>
      <c r="F76" s="39">
        <v>80</v>
      </c>
      <c r="G76" s="39" t="s">
        <v>121</v>
      </c>
      <c r="H76" s="39">
        <v>1200</v>
      </c>
      <c r="I76" s="39">
        <v>750</v>
      </c>
      <c r="J76" s="39">
        <v>340</v>
      </c>
      <c r="K76" s="39"/>
      <c r="L76" s="39">
        <v>110</v>
      </c>
      <c r="M76" s="39">
        <v>949</v>
      </c>
      <c r="N76" s="39">
        <v>3590</v>
      </c>
      <c r="O76" s="43" t="s">
        <v>24</v>
      </c>
      <c r="P76" s="43" t="s">
        <v>24</v>
      </c>
      <c r="Q76" s="43" t="s">
        <v>24</v>
      </c>
      <c r="R76" s="43"/>
    </row>
    <row r="77" ht="45" spans="1:18">
      <c r="A77" s="39"/>
      <c r="B77" s="44" t="s">
        <v>149</v>
      </c>
      <c r="C77" s="43">
        <v>61</v>
      </c>
      <c r="D77" s="43" t="s">
        <v>32</v>
      </c>
      <c r="E77" s="43" t="s">
        <v>46</v>
      </c>
      <c r="F77" s="39">
        <v>80</v>
      </c>
      <c r="G77" s="39" t="s">
        <v>121</v>
      </c>
      <c r="H77" s="39">
        <v>1200</v>
      </c>
      <c r="I77" s="39">
        <v>750</v>
      </c>
      <c r="J77" s="39">
        <v>340</v>
      </c>
      <c r="K77" s="39"/>
      <c r="L77" s="39">
        <v>110</v>
      </c>
      <c r="M77" s="39">
        <v>949</v>
      </c>
      <c r="N77" s="39">
        <v>3590</v>
      </c>
      <c r="O77" s="43" t="s">
        <v>150</v>
      </c>
      <c r="P77" s="43" t="s">
        <v>151</v>
      </c>
      <c r="Q77" s="43" t="s">
        <v>36</v>
      </c>
      <c r="R77" s="43"/>
    </row>
    <row r="78" spans="1:18">
      <c r="A78" s="39" t="s">
        <v>37</v>
      </c>
      <c r="B78" s="44" t="s">
        <v>152</v>
      </c>
      <c r="C78" s="43">
        <v>14</v>
      </c>
      <c r="D78" s="43" t="s">
        <v>24</v>
      </c>
      <c r="E78" s="43" t="s">
        <v>24</v>
      </c>
      <c r="F78" s="39">
        <v>14</v>
      </c>
      <c r="G78" s="39" t="s">
        <v>153</v>
      </c>
      <c r="H78" s="39">
        <v>600</v>
      </c>
      <c r="I78" s="39">
        <v>150</v>
      </c>
      <c r="J78" s="39">
        <v>400</v>
      </c>
      <c r="K78" s="39"/>
      <c r="L78" s="39">
        <v>50</v>
      </c>
      <c r="M78" s="39">
        <v>3390</v>
      </c>
      <c r="N78" s="39">
        <v>12815</v>
      </c>
      <c r="O78" s="43" t="s">
        <v>24</v>
      </c>
      <c r="P78" s="43" t="s">
        <v>24</v>
      </c>
      <c r="Q78" s="43" t="s">
        <v>24</v>
      </c>
      <c r="R78" s="43"/>
    </row>
    <row r="79" ht="33.75" spans="1:18">
      <c r="A79" s="39"/>
      <c r="B79" s="44" t="s">
        <v>154</v>
      </c>
      <c r="C79" s="43">
        <v>14</v>
      </c>
      <c r="D79" s="43" t="s">
        <v>155</v>
      </c>
      <c r="E79" s="43" t="s">
        <v>46</v>
      </c>
      <c r="F79" s="39">
        <v>14</v>
      </c>
      <c r="G79" s="39" t="s">
        <v>153</v>
      </c>
      <c r="H79" s="39">
        <v>600</v>
      </c>
      <c r="I79" s="39">
        <v>150</v>
      </c>
      <c r="J79" s="39">
        <v>400</v>
      </c>
      <c r="K79" s="39"/>
      <c r="L79" s="39">
        <v>50</v>
      </c>
      <c r="M79" s="39">
        <v>3390</v>
      </c>
      <c r="N79" s="39">
        <v>12815</v>
      </c>
      <c r="O79" s="43" t="s">
        <v>150</v>
      </c>
      <c r="P79" s="43" t="s">
        <v>156</v>
      </c>
      <c r="Q79" s="43" t="s">
        <v>36</v>
      </c>
      <c r="R79" s="43"/>
    </row>
    <row r="80" spans="1:18">
      <c r="A80" s="39" t="s">
        <v>41</v>
      </c>
      <c r="B80" s="44" t="s">
        <v>157</v>
      </c>
      <c r="C80" s="43">
        <v>44</v>
      </c>
      <c r="D80" s="43" t="s">
        <v>24</v>
      </c>
      <c r="E80" s="43" t="s">
        <v>24</v>
      </c>
      <c r="F80" s="39">
        <v>44</v>
      </c>
      <c r="G80" s="39" t="s">
        <v>153</v>
      </c>
      <c r="H80" s="39">
        <v>200</v>
      </c>
      <c r="I80" s="39">
        <v>100</v>
      </c>
      <c r="J80" s="39">
        <v>80</v>
      </c>
      <c r="K80" s="39"/>
      <c r="L80" s="39">
        <v>20</v>
      </c>
      <c r="M80" s="39">
        <v>1839</v>
      </c>
      <c r="N80" s="39">
        <v>6951</v>
      </c>
      <c r="O80" s="43" t="s">
        <v>24</v>
      </c>
      <c r="P80" s="43" t="s">
        <v>24</v>
      </c>
      <c r="Q80" s="43" t="s">
        <v>24</v>
      </c>
      <c r="R80" s="43"/>
    </row>
    <row r="81" ht="45" spans="1:18">
      <c r="A81" s="43"/>
      <c r="B81" s="44" t="s">
        <v>158</v>
      </c>
      <c r="C81" s="43">
        <v>44</v>
      </c>
      <c r="D81" s="43" t="s">
        <v>155</v>
      </c>
      <c r="E81" s="43" t="s">
        <v>46</v>
      </c>
      <c r="F81" s="39">
        <v>44</v>
      </c>
      <c r="G81" s="39" t="s">
        <v>153</v>
      </c>
      <c r="H81" s="39">
        <v>200</v>
      </c>
      <c r="I81" s="39">
        <v>100</v>
      </c>
      <c r="J81" s="39">
        <v>80</v>
      </c>
      <c r="K81" s="39"/>
      <c r="L81" s="39">
        <v>20</v>
      </c>
      <c r="M81" s="39">
        <v>1839</v>
      </c>
      <c r="N81" s="39">
        <v>6951</v>
      </c>
      <c r="O81" s="43" t="s">
        <v>150</v>
      </c>
      <c r="P81" s="43" t="s">
        <v>151</v>
      </c>
      <c r="Q81" s="43" t="s">
        <v>36</v>
      </c>
      <c r="R81" s="43"/>
    </row>
    <row r="82" s="48" customFormat="1" spans="1:18">
      <c r="A82" s="42">
        <v>6</v>
      </c>
      <c r="B82" s="52" t="s">
        <v>159</v>
      </c>
      <c r="C82" s="42">
        <v>36</v>
      </c>
      <c r="D82" s="42" t="s">
        <v>24</v>
      </c>
      <c r="E82" s="42" t="s">
        <v>24</v>
      </c>
      <c r="F82" s="37">
        <f>F83</f>
        <v>36</v>
      </c>
      <c r="G82" s="37" t="str">
        <f t="shared" ref="G82:H82" si="69">G83</f>
        <v>处</v>
      </c>
      <c r="H82" s="37">
        <f t="shared" si="69"/>
        <v>575</v>
      </c>
      <c r="I82" s="37"/>
      <c r="J82" s="37">
        <f t="shared" ref="J82" si="70">J83</f>
        <v>575</v>
      </c>
      <c r="K82" s="37"/>
      <c r="L82" s="37"/>
      <c r="M82" s="37">
        <f>M83</f>
        <v>460</v>
      </c>
      <c r="N82" s="37">
        <f>N83</f>
        <v>1741</v>
      </c>
      <c r="O82" s="42" t="s">
        <v>24</v>
      </c>
      <c r="P82" s="42" t="s">
        <v>24</v>
      </c>
      <c r="Q82" s="42" t="s">
        <v>24</v>
      </c>
      <c r="R82" s="42"/>
    </row>
    <row r="83" ht="22.5" spans="1:18">
      <c r="A83" s="43"/>
      <c r="B83" s="44" t="s">
        <v>160</v>
      </c>
      <c r="C83" s="43">
        <v>36</v>
      </c>
      <c r="D83" s="43" t="s">
        <v>155</v>
      </c>
      <c r="E83" s="43" t="s">
        <v>46</v>
      </c>
      <c r="F83" s="39">
        <v>36</v>
      </c>
      <c r="G83" s="39" t="s">
        <v>161</v>
      </c>
      <c r="H83" s="39">
        <v>575</v>
      </c>
      <c r="I83" s="39"/>
      <c r="J83" s="39">
        <v>575</v>
      </c>
      <c r="K83" s="39"/>
      <c r="L83" s="39"/>
      <c r="M83" s="39">
        <v>460</v>
      </c>
      <c r="N83" s="39">
        <v>1741</v>
      </c>
      <c r="O83" s="43" t="s">
        <v>86</v>
      </c>
      <c r="P83" s="43" t="s">
        <v>47</v>
      </c>
      <c r="Q83" s="43" t="s">
        <v>36</v>
      </c>
      <c r="R83" s="43"/>
    </row>
    <row r="84" s="48" customFormat="1" spans="1:18">
      <c r="A84" s="42">
        <v>7</v>
      </c>
      <c r="B84" s="52" t="s">
        <v>162</v>
      </c>
      <c r="C84" s="42">
        <v>88</v>
      </c>
      <c r="D84" s="42" t="s">
        <v>24</v>
      </c>
      <c r="E84" s="42" t="s">
        <v>24</v>
      </c>
      <c r="F84" s="37" t="s">
        <v>24</v>
      </c>
      <c r="G84" s="37" t="s">
        <v>24</v>
      </c>
      <c r="H84" s="37">
        <v>1330</v>
      </c>
      <c r="I84" s="37"/>
      <c r="J84" s="37">
        <v>1330</v>
      </c>
      <c r="K84" s="37"/>
      <c r="L84" s="37"/>
      <c r="M84" s="37">
        <v>6764</v>
      </c>
      <c r="N84" s="37">
        <v>10710</v>
      </c>
      <c r="O84" s="42" t="s">
        <v>24</v>
      </c>
      <c r="P84" s="42" t="s">
        <v>24</v>
      </c>
      <c r="Q84" s="42" t="s">
        <v>24</v>
      </c>
      <c r="R84" s="42"/>
    </row>
    <row r="85" spans="1:18">
      <c r="A85" s="39" t="s">
        <v>28</v>
      </c>
      <c r="B85" s="44" t="s">
        <v>163</v>
      </c>
      <c r="C85" s="43">
        <v>1</v>
      </c>
      <c r="D85" s="43" t="s">
        <v>24</v>
      </c>
      <c r="E85" s="43" t="s">
        <v>24</v>
      </c>
      <c r="F85" s="39">
        <v>8574</v>
      </c>
      <c r="G85" s="39" t="s">
        <v>164</v>
      </c>
      <c r="H85" s="39">
        <v>1100</v>
      </c>
      <c r="I85" s="39"/>
      <c r="J85" s="39">
        <v>1100</v>
      </c>
      <c r="K85" s="39"/>
      <c r="L85" s="39"/>
      <c r="M85" s="39">
        <v>2264</v>
      </c>
      <c r="N85" s="39">
        <v>8560</v>
      </c>
      <c r="O85" s="43" t="s">
        <v>24</v>
      </c>
      <c r="P85" s="43" t="s">
        <v>24</v>
      </c>
      <c r="Q85" s="43" t="s">
        <v>24</v>
      </c>
      <c r="R85" s="43"/>
    </row>
    <row r="86" ht="22.5" spans="1:18">
      <c r="A86" s="39"/>
      <c r="B86" s="44" t="s">
        <v>165</v>
      </c>
      <c r="C86" s="43">
        <v>1</v>
      </c>
      <c r="D86" s="43" t="s">
        <v>32</v>
      </c>
      <c r="E86" s="43" t="s">
        <v>46</v>
      </c>
      <c r="F86" s="39">
        <v>8574</v>
      </c>
      <c r="G86" s="39" t="s">
        <v>164</v>
      </c>
      <c r="H86" s="39">
        <v>1100</v>
      </c>
      <c r="I86" s="39"/>
      <c r="J86" s="39">
        <v>1100</v>
      </c>
      <c r="K86" s="39"/>
      <c r="L86" s="39"/>
      <c r="M86" s="39">
        <v>2264</v>
      </c>
      <c r="N86" s="39">
        <v>8560</v>
      </c>
      <c r="O86" s="43" t="s">
        <v>166</v>
      </c>
      <c r="P86" s="43" t="s">
        <v>100</v>
      </c>
      <c r="Q86" s="43" t="s">
        <v>36</v>
      </c>
      <c r="R86" s="43"/>
    </row>
    <row r="87" spans="1:18">
      <c r="A87" s="39" t="s">
        <v>37</v>
      </c>
      <c r="B87" s="44" t="s">
        <v>167</v>
      </c>
      <c r="C87" s="43">
        <v>101</v>
      </c>
      <c r="D87" s="43" t="s">
        <v>24</v>
      </c>
      <c r="E87" s="43" t="s">
        <v>24</v>
      </c>
      <c r="F87" s="39">
        <v>87</v>
      </c>
      <c r="G87" s="39" t="s">
        <v>161</v>
      </c>
      <c r="H87" s="39">
        <v>230</v>
      </c>
      <c r="I87" s="39"/>
      <c r="J87" s="39">
        <v>230</v>
      </c>
      <c r="K87" s="39"/>
      <c r="L87" s="39"/>
      <c r="M87" s="39">
        <v>4500</v>
      </c>
      <c r="N87" s="39">
        <v>2150</v>
      </c>
      <c r="O87" s="43" t="s">
        <v>24</v>
      </c>
      <c r="P87" s="43" t="s">
        <v>24</v>
      </c>
      <c r="Q87" s="43" t="s">
        <v>24</v>
      </c>
      <c r="R87" s="43"/>
    </row>
    <row r="88" ht="22.5" spans="1:18">
      <c r="A88" s="43"/>
      <c r="B88" s="44" t="s">
        <v>168</v>
      </c>
      <c r="C88" s="43">
        <v>101</v>
      </c>
      <c r="D88" s="43" t="s">
        <v>32</v>
      </c>
      <c r="E88" s="43" t="s">
        <v>46</v>
      </c>
      <c r="F88" s="39">
        <v>87</v>
      </c>
      <c r="G88" s="39" t="s">
        <v>161</v>
      </c>
      <c r="H88" s="39">
        <v>230</v>
      </c>
      <c r="I88" s="39"/>
      <c r="J88" s="39">
        <v>230</v>
      </c>
      <c r="K88" s="39"/>
      <c r="L88" s="39"/>
      <c r="M88" s="39">
        <v>4500</v>
      </c>
      <c r="N88" s="39">
        <v>2150</v>
      </c>
      <c r="O88" s="43" t="s">
        <v>166</v>
      </c>
      <c r="P88" s="43" t="s">
        <v>47</v>
      </c>
      <c r="Q88" s="43" t="s">
        <v>36</v>
      </c>
      <c r="R88" s="43"/>
    </row>
    <row r="89" s="48" customFormat="1" spans="1:18">
      <c r="A89" s="42">
        <v>8</v>
      </c>
      <c r="B89" s="52" t="s">
        <v>169</v>
      </c>
      <c r="C89" s="42">
        <v>36</v>
      </c>
      <c r="D89" s="42" t="s">
        <v>24</v>
      </c>
      <c r="E89" s="42" t="s">
        <v>24</v>
      </c>
      <c r="F89" s="37">
        <v>101</v>
      </c>
      <c r="G89" s="37" t="s">
        <v>49</v>
      </c>
      <c r="H89" s="37">
        <v>1870</v>
      </c>
      <c r="I89" s="37"/>
      <c r="J89" s="37">
        <v>1570</v>
      </c>
      <c r="K89" s="37"/>
      <c r="L89" s="37">
        <v>300</v>
      </c>
      <c r="M89" s="37">
        <v>2472</v>
      </c>
      <c r="N89" s="37">
        <v>8130</v>
      </c>
      <c r="O89" s="42" t="s">
        <v>24</v>
      </c>
      <c r="P89" s="42" t="s">
        <v>24</v>
      </c>
      <c r="Q89" s="42" t="s">
        <v>24</v>
      </c>
      <c r="R89" s="42"/>
    </row>
    <row r="90" ht="22.5" spans="1:18">
      <c r="A90" s="43"/>
      <c r="B90" s="44" t="s">
        <v>170</v>
      </c>
      <c r="C90" s="43">
        <v>36</v>
      </c>
      <c r="D90" s="43" t="s">
        <v>32</v>
      </c>
      <c r="E90" s="43" t="s">
        <v>171</v>
      </c>
      <c r="F90" s="39">
        <v>101</v>
      </c>
      <c r="G90" s="39" t="s">
        <v>49</v>
      </c>
      <c r="H90" s="39">
        <v>1870</v>
      </c>
      <c r="I90" s="39"/>
      <c r="J90" s="39">
        <v>1570</v>
      </c>
      <c r="K90" s="39"/>
      <c r="L90" s="39">
        <v>300</v>
      </c>
      <c r="M90" s="39">
        <v>2472</v>
      </c>
      <c r="N90" s="39">
        <v>8130</v>
      </c>
      <c r="O90" s="43" t="s">
        <v>172</v>
      </c>
      <c r="P90" s="43" t="s">
        <v>47</v>
      </c>
      <c r="Q90" s="43" t="s">
        <v>36</v>
      </c>
      <c r="R90" s="43"/>
    </row>
    <row r="91" s="48" customFormat="1" spans="1:18">
      <c r="A91" s="42">
        <v>9</v>
      </c>
      <c r="B91" s="52" t="s">
        <v>173</v>
      </c>
      <c r="C91" s="42">
        <v>87</v>
      </c>
      <c r="D91" s="42" t="s">
        <v>24</v>
      </c>
      <c r="E91" s="42" t="s">
        <v>24</v>
      </c>
      <c r="F91" s="37">
        <v>87</v>
      </c>
      <c r="G91" s="37" t="s">
        <v>174</v>
      </c>
      <c r="H91" s="37">
        <v>575</v>
      </c>
      <c r="I91" s="37"/>
      <c r="J91" s="37">
        <v>575</v>
      </c>
      <c r="K91" s="37"/>
      <c r="L91" s="37"/>
      <c r="M91" s="37">
        <v>5858</v>
      </c>
      <c r="N91" s="37">
        <v>22052</v>
      </c>
      <c r="O91" s="42" t="s">
        <v>24</v>
      </c>
      <c r="P91" s="42" t="s">
        <v>24</v>
      </c>
      <c r="Q91" s="42" t="s">
        <v>24</v>
      </c>
      <c r="R91" s="42"/>
    </row>
    <row r="92" ht="33.75" spans="1:18">
      <c r="A92" s="43"/>
      <c r="B92" s="44" t="s">
        <v>175</v>
      </c>
      <c r="C92" s="43">
        <v>87</v>
      </c>
      <c r="D92" s="43" t="s">
        <v>32</v>
      </c>
      <c r="E92" s="43" t="s">
        <v>46</v>
      </c>
      <c r="F92" s="39">
        <v>87</v>
      </c>
      <c r="G92" s="39" t="s">
        <v>174</v>
      </c>
      <c r="H92" s="39">
        <v>575</v>
      </c>
      <c r="I92" s="39"/>
      <c r="J92" s="39">
        <v>575</v>
      </c>
      <c r="K92" s="39"/>
      <c r="L92" s="39"/>
      <c r="M92" s="39">
        <v>5858</v>
      </c>
      <c r="N92" s="39">
        <v>22052</v>
      </c>
      <c r="O92" s="43" t="s">
        <v>176</v>
      </c>
      <c r="P92" s="43" t="s">
        <v>47</v>
      </c>
      <c r="Q92" s="43" t="s">
        <v>36</v>
      </c>
      <c r="R92" s="43"/>
    </row>
    <row r="93" s="48" customFormat="1" spans="1:18">
      <c r="A93" s="42">
        <v>10</v>
      </c>
      <c r="B93" s="52" t="s">
        <v>177</v>
      </c>
      <c r="C93" s="42">
        <f>C94+C96</f>
        <v>169</v>
      </c>
      <c r="D93" s="42" t="s">
        <v>24</v>
      </c>
      <c r="E93" s="42" t="s">
        <v>24</v>
      </c>
      <c r="F93" s="37"/>
      <c r="G93" s="37" t="s">
        <v>24</v>
      </c>
      <c r="H93" s="37">
        <f t="shared" ref="H93" si="71">H94+H96</f>
        <v>1150</v>
      </c>
      <c r="I93" s="37"/>
      <c r="J93" s="37">
        <f t="shared" ref="J93" si="72">J94+J96</f>
        <v>800</v>
      </c>
      <c r="K93" s="37"/>
      <c r="L93" s="37">
        <f t="shared" ref="L93:N93" si="73">L94+L96</f>
        <v>350</v>
      </c>
      <c r="M93" s="37">
        <f t="shared" si="73"/>
        <v>4470</v>
      </c>
      <c r="N93" s="37">
        <f t="shared" si="73"/>
        <v>17160</v>
      </c>
      <c r="O93" s="42" t="s">
        <v>24</v>
      </c>
      <c r="P93" s="42" t="s">
        <v>24</v>
      </c>
      <c r="Q93" s="42" t="s">
        <v>24</v>
      </c>
      <c r="R93" s="42"/>
    </row>
    <row r="94" spans="1:18">
      <c r="A94" s="39" t="s">
        <v>28</v>
      </c>
      <c r="B94" s="44" t="s">
        <v>178</v>
      </c>
      <c r="C94" s="43">
        <f>C95</f>
        <v>87</v>
      </c>
      <c r="D94" s="43" t="s">
        <v>24</v>
      </c>
      <c r="E94" s="43" t="s">
        <v>24</v>
      </c>
      <c r="F94" s="39">
        <f t="shared" ref="F94:H94" si="74">F95</f>
        <v>200</v>
      </c>
      <c r="G94" s="39" t="str">
        <f t="shared" si="74"/>
        <v>千米</v>
      </c>
      <c r="H94" s="39">
        <f t="shared" si="74"/>
        <v>830</v>
      </c>
      <c r="I94" s="39"/>
      <c r="J94" s="39">
        <f t="shared" ref="J94" si="75">J95</f>
        <v>480</v>
      </c>
      <c r="K94" s="39"/>
      <c r="L94" s="39">
        <f t="shared" ref="L94:N94" si="76">L95</f>
        <v>350</v>
      </c>
      <c r="M94" s="39">
        <f t="shared" si="76"/>
        <v>1350</v>
      </c>
      <c r="N94" s="39">
        <f t="shared" si="76"/>
        <v>5340</v>
      </c>
      <c r="O94" s="43" t="s">
        <v>24</v>
      </c>
      <c r="P94" s="43" t="s">
        <v>24</v>
      </c>
      <c r="Q94" s="43" t="s">
        <v>24</v>
      </c>
      <c r="R94" s="43"/>
    </row>
    <row r="95" ht="22.5" spans="1:18">
      <c r="A95" s="39"/>
      <c r="B95" s="44" t="s">
        <v>179</v>
      </c>
      <c r="C95" s="43">
        <v>87</v>
      </c>
      <c r="D95" s="43" t="s">
        <v>32</v>
      </c>
      <c r="E95" s="43" t="s">
        <v>46</v>
      </c>
      <c r="F95" s="39">
        <v>200</v>
      </c>
      <c r="G95" s="39" t="s">
        <v>121</v>
      </c>
      <c r="H95" s="39">
        <v>830</v>
      </c>
      <c r="I95" s="39"/>
      <c r="J95" s="39">
        <v>480</v>
      </c>
      <c r="K95" s="39"/>
      <c r="L95" s="39">
        <v>350</v>
      </c>
      <c r="M95" s="39">
        <v>1350</v>
      </c>
      <c r="N95" s="39">
        <v>5340</v>
      </c>
      <c r="O95" s="43" t="s">
        <v>180</v>
      </c>
      <c r="P95" s="43" t="s">
        <v>47</v>
      </c>
      <c r="Q95" s="43" t="s">
        <v>36</v>
      </c>
      <c r="R95" s="43"/>
    </row>
    <row r="96" spans="1:18">
      <c r="A96" s="39" t="s">
        <v>37</v>
      </c>
      <c r="B96" s="44" t="s">
        <v>181</v>
      </c>
      <c r="C96" s="43">
        <f>C97</f>
        <v>82</v>
      </c>
      <c r="D96" s="43" t="s">
        <v>24</v>
      </c>
      <c r="E96" s="43" t="s">
        <v>24</v>
      </c>
      <c r="F96" s="39">
        <f t="shared" ref="F96:H96" si="77">F97</f>
        <v>32</v>
      </c>
      <c r="G96" s="39" t="str">
        <f t="shared" si="77"/>
        <v>个</v>
      </c>
      <c r="H96" s="39">
        <f t="shared" si="77"/>
        <v>320</v>
      </c>
      <c r="I96" s="39"/>
      <c r="J96" s="39">
        <f t="shared" ref="J96" si="78">J97</f>
        <v>320</v>
      </c>
      <c r="K96" s="39"/>
      <c r="L96" s="39"/>
      <c r="M96" s="39">
        <f>M97</f>
        <v>3120</v>
      </c>
      <c r="N96" s="39">
        <f>N97</f>
        <v>11820</v>
      </c>
      <c r="O96" s="43" t="s">
        <v>24</v>
      </c>
      <c r="P96" s="43" t="s">
        <v>24</v>
      </c>
      <c r="Q96" s="43" t="s">
        <v>24</v>
      </c>
      <c r="R96" s="43"/>
    </row>
    <row r="97" ht="33.75" spans="1:18">
      <c r="A97" s="43"/>
      <c r="B97" s="44" t="s">
        <v>182</v>
      </c>
      <c r="C97" s="43">
        <v>82</v>
      </c>
      <c r="D97" s="43" t="s">
        <v>32</v>
      </c>
      <c r="E97" s="43" t="s">
        <v>46</v>
      </c>
      <c r="F97" s="39">
        <v>32</v>
      </c>
      <c r="G97" s="39" t="s">
        <v>49</v>
      </c>
      <c r="H97" s="39">
        <v>320</v>
      </c>
      <c r="I97" s="39"/>
      <c r="J97" s="39">
        <v>320</v>
      </c>
      <c r="K97" s="39"/>
      <c r="L97" s="39"/>
      <c r="M97" s="39">
        <v>3120</v>
      </c>
      <c r="N97" s="39">
        <v>11820</v>
      </c>
      <c r="O97" s="43" t="s">
        <v>183</v>
      </c>
      <c r="P97" s="43" t="s">
        <v>47</v>
      </c>
      <c r="Q97" s="43" t="s">
        <v>36</v>
      </c>
      <c r="R97" s="43"/>
    </row>
    <row r="98" s="48" customFormat="1" spans="1:18">
      <c r="A98" s="42">
        <v>11</v>
      </c>
      <c r="B98" s="52" t="s">
        <v>184</v>
      </c>
      <c r="C98" s="42">
        <v>8</v>
      </c>
      <c r="D98" s="42" t="s">
        <v>24</v>
      </c>
      <c r="E98" s="42" t="s">
        <v>24</v>
      </c>
      <c r="F98" s="37">
        <v>8</v>
      </c>
      <c r="G98" s="37" t="s">
        <v>49</v>
      </c>
      <c r="H98" s="37">
        <v>10350</v>
      </c>
      <c r="I98" s="37"/>
      <c r="J98" s="37">
        <v>3100</v>
      </c>
      <c r="K98" s="37">
        <v>7250</v>
      </c>
      <c r="L98" s="37"/>
      <c r="M98" s="37">
        <v>1846</v>
      </c>
      <c r="N98" s="37">
        <v>6962</v>
      </c>
      <c r="O98" s="42" t="s">
        <v>24</v>
      </c>
      <c r="P98" s="42" t="s">
        <v>24</v>
      </c>
      <c r="Q98" s="42" t="s">
        <v>24</v>
      </c>
      <c r="R98" s="42"/>
    </row>
    <row r="99" ht="22.5" spans="1:18">
      <c r="A99" s="43"/>
      <c r="B99" s="44" t="s">
        <v>185</v>
      </c>
      <c r="C99" s="43">
        <v>8</v>
      </c>
      <c r="D99" s="43" t="s">
        <v>32</v>
      </c>
      <c r="E99" s="43" t="s">
        <v>46</v>
      </c>
      <c r="F99" s="39">
        <v>8</v>
      </c>
      <c r="G99" s="39" t="s">
        <v>49</v>
      </c>
      <c r="H99" s="39">
        <v>10350</v>
      </c>
      <c r="I99" s="39"/>
      <c r="J99" s="39">
        <v>3100</v>
      </c>
      <c r="K99" s="39">
        <v>7250</v>
      </c>
      <c r="L99" s="39"/>
      <c r="M99" s="39">
        <v>1846</v>
      </c>
      <c r="N99" s="39">
        <v>6962</v>
      </c>
      <c r="O99" s="43" t="s">
        <v>54</v>
      </c>
      <c r="P99" s="43" t="s">
        <v>47</v>
      </c>
      <c r="Q99" s="43" t="s">
        <v>36</v>
      </c>
      <c r="R99" s="43"/>
    </row>
    <row r="100" s="48" customFormat="1" spans="1:18">
      <c r="A100" s="42">
        <v>12</v>
      </c>
      <c r="B100" s="52" t="s">
        <v>186</v>
      </c>
      <c r="C100" s="42">
        <v>93</v>
      </c>
      <c r="D100" s="42" t="s">
        <v>24</v>
      </c>
      <c r="E100" s="42" t="s">
        <v>24</v>
      </c>
      <c r="F100" s="37">
        <v>181</v>
      </c>
      <c r="G100" s="37" t="s">
        <v>49</v>
      </c>
      <c r="H100" s="37">
        <v>89</v>
      </c>
      <c r="I100" s="37">
        <v>0</v>
      </c>
      <c r="J100" s="37">
        <v>75</v>
      </c>
      <c r="K100" s="37">
        <v>0</v>
      </c>
      <c r="L100" s="37">
        <v>14</v>
      </c>
      <c r="M100" s="37">
        <v>3505</v>
      </c>
      <c r="N100" s="37">
        <v>13014</v>
      </c>
      <c r="O100" s="42" t="s">
        <v>24</v>
      </c>
      <c r="P100" s="42" t="s">
        <v>24</v>
      </c>
      <c r="Q100" s="42" t="s">
        <v>24</v>
      </c>
      <c r="R100" s="42"/>
    </row>
    <row r="101" ht="22.5" spans="1:18">
      <c r="A101" s="43"/>
      <c r="B101" s="44" t="s">
        <v>187</v>
      </c>
      <c r="C101" s="43">
        <v>93</v>
      </c>
      <c r="D101" s="43" t="s">
        <v>32</v>
      </c>
      <c r="E101" s="43" t="s">
        <v>46</v>
      </c>
      <c r="F101" s="39">
        <v>181</v>
      </c>
      <c r="G101" s="39" t="s">
        <v>49</v>
      </c>
      <c r="H101" s="39">
        <v>89</v>
      </c>
      <c r="I101" s="39">
        <v>0</v>
      </c>
      <c r="J101" s="39">
        <v>75</v>
      </c>
      <c r="K101" s="39">
        <v>0</v>
      </c>
      <c r="L101" s="39">
        <v>14</v>
      </c>
      <c r="M101" s="39">
        <v>3505</v>
      </c>
      <c r="N101" s="39">
        <v>13014</v>
      </c>
      <c r="O101" s="43" t="s">
        <v>64</v>
      </c>
      <c r="P101" s="43" t="s">
        <v>47</v>
      </c>
      <c r="Q101" s="43" t="s">
        <v>36</v>
      </c>
      <c r="R101" s="43"/>
    </row>
    <row r="102" s="48" customFormat="1" ht="22.5" spans="1:18">
      <c r="A102" s="42">
        <v>13</v>
      </c>
      <c r="B102" s="52" t="s">
        <v>188</v>
      </c>
      <c r="C102" s="42">
        <v>83</v>
      </c>
      <c r="D102" s="42" t="s">
        <v>24</v>
      </c>
      <c r="E102" s="42" t="s">
        <v>24</v>
      </c>
      <c r="F102" s="37">
        <v>83</v>
      </c>
      <c r="G102" s="37" t="s">
        <v>49</v>
      </c>
      <c r="H102" s="37">
        <v>6450</v>
      </c>
      <c r="I102" s="37"/>
      <c r="J102" s="37">
        <v>6450</v>
      </c>
      <c r="K102" s="37"/>
      <c r="L102" s="37"/>
      <c r="M102" s="37">
        <v>1734</v>
      </c>
      <c r="N102" s="37">
        <v>6284</v>
      </c>
      <c r="O102" s="42" t="s">
        <v>24</v>
      </c>
      <c r="P102" s="42" t="s">
        <v>24</v>
      </c>
      <c r="Q102" s="42" t="s">
        <v>24</v>
      </c>
      <c r="R102" s="42"/>
    </row>
    <row r="103" ht="22.5" spans="1:18">
      <c r="A103" s="43"/>
      <c r="B103" s="44" t="s">
        <v>189</v>
      </c>
      <c r="C103" s="43">
        <v>83</v>
      </c>
      <c r="D103" s="43" t="s">
        <v>155</v>
      </c>
      <c r="E103" s="43" t="s">
        <v>46</v>
      </c>
      <c r="F103" s="39">
        <v>83</v>
      </c>
      <c r="G103" s="39" t="s">
        <v>49</v>
      </c>
      <c r="H103" s="39">
        <v>6450</v>
      </c>
      <c r="I103" s="39"/>
      <c r="J103" s="39">
        <v>6450</v>
      </c>
      <c r="K103" s="39"/>
      <c r="L103" s="39"/>
      <c r="M103" s="39">
        <v>1734</v>
      </c>
      <c r="N103" s="39">
        <v>6284</v>
      </c>
      <c r="O103" s="43" t="s">
        <v>47</v>
      </c>
      <c r="P103" s="43" t="s">
        <v>190</v>
      </c>
      <c r="Q103" s="43" t="s">
        <v>36</v>
      </c>
      <c r="R103" s="43"/>
    </row>
    <row r="104" s="48" customFormat="1" ht="22.5" spans="1:18">
      <c r="A104" s="42">
        <v>14</v>
      </c>
      <c r="B104" s="52" t="s">
        <v>191</v>
      </c>
      <c r="C104" s="42">
        <v>87</v>
      </c>
      <c r="D104" s="42" t="s">
        <v>24</v>
      </c>
      <c r="E104" s="42" t="s">
        <v>24</v>
      </c>
      <c r="F104" s="37">
        <v>59400</v>
      </c>
      <c r="G104" s="37" t="s">
        <v>164</v>
      </c>
      <c r="H104" s="37">
        <v>3564</v>
      </c>
      <c r="I104" s="37"/>
      <c r="J104" s="37">
        <v>3564</v>
      </c>
      <c r="K104" s="37"/>
      <c r="L104" s="37"/>
      <c r="M104" s="37">
        <v>950</v>
      </c>
      <c r="N104" s="37">
        <v>3056</v>
      </c>
      <c r="O104" s="42" t="s">
        <v>24</v>
      </c>
      <c r="P104" s="42" t="s">
        <v>24</v>
      </c>
      <c r="Q104" s="42" t="s">
        <v>24</v>
      </c>
      <c r="R104" s="42"/>
    </row>
    <row r="105" ht="22.5" spans="1:18">
      <c r="A105" s="43"/>
      <c r="B105" s="44" t="s">
        <v>192</v>
      </c>
      <c r="C105" s="43">
        <v>87</v>
      </c>
      <c r="D105" s="43" t="s">
        <v>32</v>
      </c>
      <c r="E105" s="43" t="s">
        <v>33</v>
      </c>
      <c r="F105" s="39">
        <v>59400</v>
      </c>
      <c r="G105" s="39" t="s">
        <v>164</v>
      </c>
      <c r="H105" s="39">
        <v>3564</v>
      </c>
      <c r="I105" s="39"/>
      <c r="J105" s="39">
        <v>3564</v>
      </c>
      <c r="K105" s="39"/>
      <c r="L105" s="39"/>
      <c r="M105" s="39">
        <v>950</v>
      </c>
      <c r="N105" s="39">
        <v>3056</v>
      </c>
      <c r="O105" s="43" t="s">
        <v>70</v>
      </c>
      <c r="P105" s="43" t="s">
        <v>47</v>
      </c>
      <c r="Q105" s="43" t="s">
        <v>36</v>
      </c>
      <c r="R105" s="43"/>
    </row>
    <row r="106" s="48" customFormat="1" spans="1:18">
      <c r="A106" s="42" t="s">
        <v>193</v>
      </c>
      <c r="B106" s="52" t="s">
        <v>194</v>
      </c>
      <c r="C106" s="42">
        <v>98</v>
      </c>
      <c r="D106" s="42" t="s">
        <v>24</v>
      </c>
      <c r="E106" s="42" t="s">
        <v>24</v>
      </c>
      <c r="F106" s="37" t="s">
        <v>24</v>
      </c>
      <c r="G106" s="37" t="s">
        <v>24</v>
      </c>
      <c r="H106" s="37">
        <v>24035</v>
      </c>
      <c r="I106" s="37"/>
      <c r="J106" s="37">
        <v>18035</v>
      </c>
      <c r="K106" s="37">
        <v>6000</v>
      </c>
      <c r="L106" s="37"/>
      <c r="M106" s="37">
        <v>35802</v>
      </c>
      <c r="N106" s="37">
        <v>98143</v>
      </c>
      <c r="O106" s="42" t="s">
        <v>24</v>
      </c>
      <c r="P106" s="42" t="s">
        <v>24</v>
      </c>
      <c r="Q106" s="42" t="s">
        <v>24</v>
      </c>
      <c r="R106" s="42"/>
    </row>
    <row r="107" s="48" customFormat="1" spans="1:18">
      <c r="A107" s="42">
        <v>1</v>
      </c>
      <c r="B107" s="52" t="s">
        <v>195</v>
      </c>
      <c r="C107" s="42">
        <v>14</v>
      </c>
      <c r="D107" s="42" t="s">
        <v>24</v>
      </c>
      <c r="E107" s="42" t="s">
        <v>24</v>
      </c>
      <c r="F107" s="37">
        <v>6000</v>
      </c>
      <c r="G107" s="37" t="s">
        <v>30</v>
      </c>
      <c r="H107" s="37">
        <v>900</v>
      </c>
      <c r="I107" s="37"/>
      <c r="J107" s="37">
        <v>900</v>
      </c>
      <c r="K107" s="37"/>
      <c r="L107" s="37"/>
      <c r="M107" s="37">
        <v>2100</v>
      </c>
      <c r="N107" s="37">
        <v>6350</v>
      </c>
      <c r="O107" s="42" t="s">
        <v>24</v>
      </c>
      <c r="P107" s="42" t="s">
        <v>24</v>
      </c>
      <c r="Q107" s="42" t="s">
        <v>24</v>
      </c>
      <c r="R107" s="42"/>
    </row>
    <row r="108" ht="22.5" spans="1:18">
      <c r="A108" s="43"/>
      <c r="B108" s="44" t="s">
        <v>196</v>
      </c>
      <c r="C108" s="43">
        <v>14</v>
      </c>
      <c r="D108" s="43" t="s">
        <v>32</v>
      </c>
      <c r="E108" s="43" t="s">
        <v>33</v>
      </c>
      <c r="F108" s="39">
        <v>6000</v>
      </c>
      <c r="G108" s="39" t="s">
        <v>30</v>
      </c>
      <c r="H108" s="39">
        <v>900</v>
      </c>
      <c r="I108" s="39"/>
      <c r="J108" s="39">
        <v>900</v>
      </c>
      <c r="K108" s="39"/>
      <c r="L108" s="39"/>
      <c r="M108" s="39">
        <v>2100</v>
      </c>
      <c r="N108" s="39">
        <v>6350</v>
      </c>
      <c r="O108" s="43" t="s">
        <v>197</v>
      </c>
      <c r="P108" s="43" t="s">
        <v>35</v>
      </c>
      <c r="Q108" s="43" t="s">
        <v>36</v>
      </c>
      <c r="R108" s="43"/>
    </row>
    <row r="109" s="48" customFormat="1" spans="1:18">
      <c r="A109" s="42">
        <v>2</v>
      </c>
      <c r="B109" s="52" t="s">
        <v>198</v>
      </c>
      <c r="C109" s="42">
        <v>13</v>
      </c>
      <c r="D109" s="42" t="s">
        <v>24</v>
      </c>
      <c r="E109" s="42" t="s">
        <v>24</v>
      </c>
      <c r="F109" s="37">
        <v>30</v>
      </c>
      <c r="G109" s="37" t="s">
        <v>199</v>
      </c>
      <c r="H109" s="37">
        <v>3000</v>
      </c>
      <c r="I109" s="37"/>
      <c r="J109" s="37">
        <v>3000</v>
      </c>
      <c r="K109" s="37"/>
      <c r="L109" s="37"/>
      <c r="M109" s="37">
        <v>10620</v>
      </c>
      <c r="N109" s="37">
        <v>34520</v>
      </c>
      <c r="O109" s="42" t="s">
        <v>24</v>
      </c>
      <c r="P109" s="42" t="s">
        <v>24</v>
      </c>
      <c r="Q109" s="42"/>
      <c r="R109" s="42"/>
    </row>
    <row r="110" ht="22.5" spans="1:18">
      <c r="A110" s="43"/>
      <c r="B110" s="44" t="s">
        <v>200</v>
      </c>
      <c r="C110" s="43">
        <v>13</v>
      </c>
      <c r="D110" s="43" t="s">
        <v>32</v>
      </c>
      <c r="E110" s="43" t="s">
        <v>33</v>
      </c>
      <c r="F110" s="39">
        <v>30</v>
      </c>
      <c r="G110" s="39" t="s">
        <v>199</v>
      </c>
      <c r="H110" s="39">
        <v>3000</v>
      </c>
      <c r="I110" s="39"/>
      <c r="J110" s="39">
        <v>3000</v>
      </c>
      <c r="K110" s="39"/>
      <c r="L110" s="39"/>
      <c r="M110" s="39">
        <v>10620</v>
      </c>
      <c r="N110" s="39">
        <v>34520</v>
      </c>
      <c r="O110" s="43" t="s">
        <v>150</v>
      </c>
      <c r="P110" s="43" t="s">
        <v>35</v>
      </c>
      <c r="Q110" s="43" t="s">
        <v>36</v>
      </c>
      <c r="R110" s="43"/>
    </row>
    <row r="111" s="48" customFormat="1" spans="1:18">
      <c r="A111" s="42">
        <v>3</v>
      </c>
      <c r="B111" s="52" t="s">
        <v>201</v>
      </c>
      <c r="C111" s="42">
        <v>11</v>
      </c>
      <c r="D111" s="42" t="s">
        <v>24</v>
      </c>
      <c r="E111" s="42" t="s">
        <v>24</v>
      </c>
      <c r="F111" s="37">
        <v>10</v>
      </c>
      <c r="G111" s="37" t="s">
        <v>199</v>
      </c>
      <c r="H111" s="37">
        <v>1000</v>
      </c>
      <c r="I111" s="37"/>
      <c r="J111" s="37">
        <v>1000</v>
      </c>
      <c r="K111" s="37"/>
      <c r="L111" s="37"/>
      <c r="M111" s="37">
        <v>1985</v>
      </c>
      <c r="N111" s="37">
        <v>6214</v>
      </c>
      <c r="O111" s="42" t="s">
        <v>24</v>
      </c>
      <c r="P111" s="42" t="s">
        <v>24</v>
      </c>
      <c r="Q111" s="42"/>
      <c r="R111" s="42"/>
    </row>
    <row r="112" ht="22.5" spans="1:18">
      <c r="A112" s="43"/>
      <c r="B112" s="44" t="s">
        <v>202</v>
      </c>
      <c r="C112" s="43">
        <v>11</v>
      </c>
      <c r="D112" s="43" t="s">
        <v>32</v>
      </c>
      <c r="E112" s="43" t="s">
        <v>33</v>
      </c>
      <c r="F112" s="39">
        <v>10</v>
      </c>
      <c r="G112" s="39" t="s">
        <v>199</v>
      </c>
      <c r="H112" s="39">
        <v>1000</v>
      </c>
      <c r="I112" s="39"/>
      <c r="J112" s="39">
        <v>1000</v>
      </c>
      <c r="K112" s="39"/>
      <c r="L112" s="39"/>
      <c r="M112" s="39">
        <v>1985</v>
      </c>
      <c r="N112" s="39">
        <v>6214</v>
      </c>
      <c r="O112" s="43" t="s">
        <v>150</v>
      </c>
      <c r="P112" s="43" t="s">
        <v>35</v>
      </c>
      <c r="Q112" s="43" t="s">
        <v>36</v>
      </c>
      <c r="R112" s="43"/>
    </row>
    <row r="113" s="48" customFormat="1" spans="1:18">
      <c r="A113" s="42">
        <v>4</v>
      </c>
      <c r="B113" s="52" t="s">
        <v>203</v>
      </c>
      <c r="C113" s="42">
        <v>4</v>
      </c>
      <c r="D113" s="42" t="s">
        <v>24</v>
      </c>
      <c r="E113" s="42" t="s">
        <v>24</v>
      </c>
      <c r="F113" s="37">
        <v>0</v>
      </c>
      <c r="G113" s="37" t="s">
        <v>204</v>
      </c>
      <c r="H113" s="37">
        <v>14000</v>
      </c>
      <c r="I113" s="37"/>
      <c r="J113" s="37">
        <v>8000</v>
      </c>
      <c r="K113" s="37">
        <v>6000</v>
      </c>
      <c r="L113" s="37"/>
      <c r="M113" s="37">
        <v>1352</v>
      </c>
      <c r="N113" s="37">
        <v>4250</v>
      </c>
      <c r="O113" s="42" t="s">
        <v>24</v>
      </c>
      <c r="P113" s="42" t="s">
        <v>24</v>
      </c>
      <c r="Q113" s="42"/>
      <c r="R113" s="42"/>
    </row>
    <row r="114" ht="22.5" spans="1:18">
      <c r="A114" s="43"/>
      <c r="B114" s="44" t="s">
        <v>205</v>
      </c>
      <c r="C114" s="43">
        <v>4</v>
      </c>
      <c r="D114" s="43" t="s">
        <v>32</v>
      </c>
      <c r="E114" s="43" t="s">
        <v>33</v>
      </c>
      <c r="F114" s="39"/>
      <c r="G114" s="39" t="s">
        <v>204</v>
      </c>
      <c r="H114" s="39">
        <v>14000</v>
      </c>
      <c r="I114" s="39"/>
      <c r="J114" s="39">
        <v>8000</v>
      </c>
      <c r="K114" s="39">
        <v>6000</v>
      </c>
      <c r="L114" s="39"/>
      <c r="M114" s="39">
        <v>1352</v>
      </c>
      <c r="N114" s="39">
        <v>4250</v>
      </c>
      <c r="O114" s="43" t="s">
        <v>197</v>
      </c>
      <c r="P114" s="43" t="s">
        <v>35</v>
      </c>
      <c r="Q114" s="43" t="s">
        <v>36</v>
      </c>
      <c r="R114" s="43"/>
    </row>
    <row r="115" s="48" customFormat="1" ht="22.5" spans="1:18">
      <c r="A115" s="42">
        <v>5</v>
      </c>
      <c r="B115" s="52" t="s">
        <v>206</v>
      </c>
      <c r="C115" s="42">
        <v>28</v>
      </c>
      <c r="D115" s="42" t="s">
        <v>24</v>
      </c>
      <c r="E115" s="42" t="s">
        <v>24</v>
      </c>
      <c r="F115" s="37">
        <v>175</v>
      </c>
      <c r="G115" s="37" t="s">
        <v>207</v>
      </c>
      <c r="H115" s="37">
        <v>4510</v>
      </c>
      <c r="I115" s="37">
        <v>0</v>
      </c>
      <c r="J115" s="37">
        <v>4510</v>
      </c>
      <c r="K115" s="37">
        <v>0</v>
      </c>
      <c r="L115" s="37">
        <v>0</v>
      </c>
      <c r="M115" s="37">
        <v>19120</v>
      </c>
      <c r="N115" s="37">
        <v>38279</v>
      </c>
      <c r="O115" s="42" t="s">
        <v>24</v>
      </c>
      <c r="P115" s="42" t="s">
        <v>24</v>
      </c>
      <c r="Q115" s="42"/>
      <c r="R115" s="42"/>
    </row>
    <row r="116" ht="22.5" spans="1:18">
      <c r="A116" s="43"/>
      <c r="B116" s="44" t="s">
        <v>208</v>
      </c>
      <c r="C116" s="43">
        <v>28</v>
      </c>
      <c r="D116" s="43" t="s">
        <v>32</v>
      </c>
      <c r="E116" s="43" t="s">
        <v>33</v>
      </c>
      <c r="F116" s="39">
        <v>175</v>
      </c>
      <c r="G116" s="39" t="s">
        <v>207</v>
      </c>
      <c r="H116" s="39">
        <v>4510</v>
      </c>
      <c r="I116" s="39">
        <v>0</v>
      </c>
      <c r="J116" s="39">
        <v>4510</v>
      </c>
      <c r="K116" s="39">
        <v>0</v>
      </c>
      <c r="L116" s="39">
        <v>0</v>
      </c>
      <c r="M116" s="39">
        <v>19120</v>
      </c>
      <c r="N116" s="39">
        <v>38279</v>
      </c>
      <c r="O116" s="43" t="s">
        <v>197</v>
      </c>
      <c r="P116" s="43" t="s">
        <v>35</v>
      </c>
      <c r="Q116" s="43" t="s">
        <v>36</v>
      </c>
      <c r="R116" s="43"/>
    </row>
    <row r="117" s="48" customFormat="1" spans="1:18">
      <c r="A117" s="42">
        <v>6</v>
      </c>
      <c r="B117" s="52" t="s">
        <v>209</v>
      </c>
      <c r="C117" s="42">
        <v>28</v>
      </c>
      <c r="D117" s="42" t="s">
        <v>24</v>
      </c>
      <c r="E117" s="42" t="s">
        <v>24</v>
      </c>
      <c r="F117" s="37">
        <v>625</v>
      </c>
      <c r="G117" s="37" t="s">
        <v>69</v>
      </c>
      <c r="H117" s="37">
        <v>625</v>
      </c>
      <c r="I117" s="37"/>
      <c r="J117" s="37">
        <v>625</v>
      </c>
      <c r="K117" s="37"/>
      <c r="L117" s="37"/>
      <c r="M117" s="37">
        <v>625</v>
      </c>
      <c r="N117" s="37">
        <v>8530</v>
      </c>
      <c r="O117" s="42" t="s">
        <v>24</v>
      </c>
      <c r="P117" s="42" t="s">
        <v>24</v>
      </c>
      <c r="Q117" s="42"/>
      <c r="R117" s="42"/>
    </row>
    <row r="118" ht="22.5" spans="1:18">
      <c r="A118" s="43"/>
      <c r="B118" s="44" t="s">
        <v>210</v>
      </c>
      <c r="C118" s="43">
        <v>28</v>
      </c>
      <c r="D118" s="43" t="s">
        <v>32</v>
      </c>
      <c r="E118" s="43" t="s">
        <v>33</v>
      </c>
      <c r="F118" s="39">
        <v>625</v>
      </c>
      <c r="G118" s="39" t="s">
        <v>69</v>
      </c>
      <c r="H118" s="39">
        <v>625</v>
      </c>
      <c r="I118" s="39"/>
      <c r="J118" s="39">
        <v>625</v>
      </c>
      <c r="K118" s="39"/>
      <c r="L118" s="39"/>
      <c r="M118" s="39">
        <v>625</v>
      </c>
      <c r="N118" s="39">
        <v>8530</v>
      </c>
      <c r="O118" s="43" t="s">
        <v>197</v>
      </c>
      <c r="P118" s="43" t="s">
        <v>35</v>
      </c>
      <c r="Q118" s="43" t="s">
        <v>36</v>
      </c>
      <c r="R118" s="43"/>
    </row>
  </sheetData>
  <mergeCells count="21">
    <mergeCell ref="A1:B1"/>
    <mergeCell ref="A2:R2"/>
    <mergeCell ref="H3:L3"/>
    <mergeCell ref="I4:L4"/>
    <mergeCell ref="A3:A6"/>
    <mergeCell ref="B3:B6"/>
    <mergeCell ref="C3:C6"/>
    <mergeCell ref="D3:D6"/>
    <mergeCell ref="E3:E6"/>
    <mergeCell ref="H4:H6"/>
    <mergeCell ref="I5:I6"/>
    <mergeCell ref="J5:J6"/>
    <mergeCell ref="K5:K6"/>
    <mergeCell ref="L5:L6"/>
    <mergeCell ref="M3:M6"/>
    <mergeCell ref="N3:N6"/>
    <mergeCell ref="O3:O6"/>
    <mergeCell ref="P3:P6"/>
    <mergeCell ref="Q3:Q6"/>
    <mergeCell ref="R3:R6"/>
    <mergeCell ref="F3:G5"/>
  </mergeCells>
  <pageMargins left="0.669444444444445" right="0.238888888888889" top="0.75" bottom="0.669444444444445" header="0.509027777777778" footer="0.388888888888889"/>
  <pageSetup paperSize="9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92"/>
  <sheetViews>
    <sheetView workbookViewId="0">
      <pane xSplit="15" ySplit="4" topLeftCell="P74" activePane="bottomRight" state="frozen"/>
      <selection/>
      <selection pane="topRight"/>
      <selection pane="bottomLeft"/>
      <selection pane="bottomRight" activeCell="P5" sqref="P5"/>
    </sheetView>
  </sheetViews>
  <sheetFormatPr defaultColWidth="9" defaultRowHeight="14.25"/>
  <cols>
    <col min="1" max="1" width="5.5" customWidth="1"/>
    <col min="2" max="3" width="10" customWidth="1"/>
    <col min="4" max="4" width="6.125" customWidth="1"/>
    <col min="5" max="5" width="5.75" customWidth="1"/>
    <col min="6" max="6" width="5.375" customWidth="1"/>
    <col min="7" max="7" width="5.625" customWidth="1"/>
    <col min="8" max="8" width="8.125" customWidth="1"/>
    <col min="9" max="9" width="7.875" customWidth="1"/>
    <col min="10" max="10" width="7.125" customWidth="1"/>
    <col min="11" max="11" width="9.75" customWidth="1"/>
    <col min="12" max="13" width="7.375" customWidth="1"/>
    <col min="14" max="14" width="7.5" customWidth="1"/>
    <col min="15" max="15" width="8.25" customWidth="1"/>
  </cols>
  <sheetData>
    <row r="1" spans="1:1">
      <c r="A1" t="s">
        <v>707</v>
      </c>
    </row>
    <row r="2" ht="48.75" customHeight="1" spans="1:15">
      <c r="A2" s="2" t="s">
        <v>708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31.5" customHeight="1" spans="1:15">
      <c r="A3" s="4" t="s">
        <v>2</v>
      </c>
      <c r="B3" s="4" t="s">
        <v>596</v>
      </c>
      <c r="C3" s="4" t="s">
        <v>597</v>
      </c>
      <c r="D3" s="5" t="s">
        <v>709</v>
      </c>
      <c r="E3" s="5" t="s">
        <v>710</v>
      </c>
      <c r="F3" s="5" t="s">
        <v>711</v>
      </c>
      <c r="G3" s="5" t="s">
        <v>712</v>
      </c>
      <c r="H3" s="5" t="s">
        <v>713</v>
      </c>
      <c r="I3" s="5" t="s">
        <v>714</v>
      </c>
      <c r="J3" s="5" t="s">
        <v>715</v>
      </c>
      <c r="K3" s="5" t="s">
        <v>716</v>
      </c>
      <c r="L3" s="5" t="s">
        <v>717</v>
      </c>
      <c r="M3" s="5" t="s">
        <v>718</v>
      </c>
      <c r="N3" s="5" t="s">
        <v>719</v>
      </c>
      <c r="O3" s="5" t="s">
        <v>720</v>
      </c>
    </row>
    <row r="4" s="1" customFormat="1" spans="1:15">
      <c r="A4" s="4"/>
      <c r="B4" s="4"/>
      <c r="C4" s="4"/>
      <c r="D4" s="5" t="s">
        <v>721</v>
      </c>
      <c r="E4" s="5" t="s">
        <v>721</v>
      </c>
      <c r="F4" s="5" t="s">
        <v>721</v>
      </c>
      <c r="G4" s="5" t="s">
        <v>721</v>
      </c>
      <c r="H4" s="5" t="s">
        <v>69</v>
      </c>
      <c r="I4" s="5" t="s">
        <v>721</v>
      </c>
      <c r="J4" s="5" t="s">
        <v>721</v>
      </c>
      <c r="K4" s="5" t="s">
        <v>106</v>
      </c>
      <c r="L4" s="5" t="s">
        <v>49</v>
      </c>
      <c r="M4" s="5" t="s">
        <v>164</v>
      </c>
      <c r="N4" s="12" t="s">
        <v>721</v>
      </c>
      <c r="O4" s="5" t="s">
        <v>721</v>
      </c>
    </row>
    <row r="5" spans="1:15">
      <c r="A5" s="6">
        <v>1</v>
      </c>
      <c r="B5" s="7" t="s">
        <v>609</v>
      </c>
      <c r="C5" s="7" t="s">
        <v>610</v>
      </c>
      <c r="D5" s="6"/>
      <c r="E5" s="6">
        <v>6</v>
      </c>
      <c r="F5" s="6">
        <v>9</v>
      </c>
      <c r="G5" s="6">
        <v>8</v>
      </c>
      <c r="H5" s="6">
        <v>188</v>
      </c>
      <c r="I5" s="6"/>
      <c r="J5" s="6">
        <v>2</v>
      </c>
      <c r="K5" s="6" t="s">
        <v>722</v>
      </c>
      <c r="L5" s="6">
        <v>1</v>
      </c>
      <c r="M5" s="6">
        <v>1200</v>
      </c>
      <c r="N5" s="6">
        <v>7</v>
      </c>
      <c r="O5" s="6">
        <v>1.3</v>
      </c>
    </row>
    <row r="6" spans="1:15">
      <c r="A6" s="6">
        <v>2</v>
      </c>
      <c r="B6" s="7" t="s">
        <v>609</v>
      </c>
      <c r="C6" s="7" t="s">
        <v>611</v>
      </c>
      <c r="D6" s="6"/>
      <c r="E6" s="6">
        <v>6</v>
      </c>
      <c r="F6" s="6">
        <v>9</v>
      </c>
      <c r="G6" s="6">
        <v>8</v>
      </c>
      <c r="H6" s="6">
        <v>96</v>
      </c>
      <c r="I6" s="6"/>
      <c r="J6" s="6">
        <v>3</v>
      </c>
      <c r="K6" s="6" t="s">
        <v>722</v>
      </c>
      <c r="L6" s="6">
        <v>1</v>
      </c>
      <c r="M6" s="6">
        <v>1000</v>
      </c>
      <c r="N6" s="6">
        <v>35</v>
      </c>
      <c r="O6" s="6"/>
    </row>
    <row r="7" spans="1:15">
      <c r="A7" s="6">
        <v>3</v>
      </c>
      <c r="B7" s="7" t="s">
        <v>609</v>
      </c>
      <c r="C7" s="7" t="s">
        <v>612</v>
      </c>
      <c r="D7" s="6"/>
      <c r="E7" s="6">
        <v>6</v>
      </c>
      <c r="F7" s="6">
        <v>9</v>
      </c>
      <c r="G7" s="6">
        <v>8</v>
      </c>
      <c r="H7" s="6">
        <v>140</v>
      </c>
      <c r="I7" s="6"/>
      <c r="J7" s="6">
        <v>2</v>
      </c>
      <c r="K7" s="6" t="s">
        <v>722</v>
      </c>
      <c r="L7" s="6">
        <v>1</v>
      </c>
      <c r="M7" s="6"/>
      <c r="N7" s="6">
        <v>10</v>
      </c>
      <c r="O7" s="6">
        <v>1.4</v>
      </c>
    </row>
    <row r="8" spans="1:15">
      <c r="A8" s="6">
        <v>4</v>
      </c>
      <c r="B8" s="7" t="s">
        <v>609</v>
      </c>
      <c r="C8" s="7" t="s">
        <v>613</v>
      </c>
      <c r="D8" s="6"/>
      <c r="E8" s="6">
        <v>6</v>
      </c>
      <c r="F8" s="6">
        <v>9</v>
      </c>
      <c r="G8" s="6">
        <v>8</v>
      </c>
      <c r="H8" s="6">
        <v>196</v>
      </c>
      <c r="I8" s="6"/>
      <c r="J8" s="6">
        <v>2</v>
      </c>
      <c r="K8" s="6" t="s">
        <v>722</v>
      </c>
      <c r="L8" s="6">
        <v>1</v>
      </c>
      <c r="M8" s="6"/>
      <c r="N8" s="6">
        <v>12</v>
      </c>
      <c r="O8" s="6">
        <v>1.3</v>
      </c>
    </row>
    <row r="9" spans="1:15">
      <c r="A9" s="6">
        <v>5</v>
      </c>
      <c r="B9" s="7" t="s">
        <v>609</v>
      </c>
      <c r="C9" s="7" t="s">
        <v>614</v>
      </c>
      <c r="D9" s="6">
        <v>4.3</v>
      </c>
      <c r="E9" s="6">
        <v>6</v>
      </c>
      <c r="F9" s="6">
        <v>9</v>
      </c>
      <c r="G9" s="6">
        <v>8</v>
      </c>
      <c r="H9" s="6">
        <v>150</v>
      </c>
      <c r="I9" s="6"/>
      <c r="J9" s="6">
        <v>2</v>
      </c>
      <c r="K9" s="6" t="s">
        <v>722</v>
      </c>
      <c r="L9" s="6">
        <v>1</v>
      </c>
      <c r="M9" s="6"/>
      <c r="N9" s="6">
        <v>12</v>
      </c>
      <c r="O9" s="6">
        <v>1.4</v>
      </c>
    </row>
    <row r="10" spans="1:15">
      <c r="A10" s="6">
        <v>6</v>
      </c>
      <c r="B10" s="7" t="s">
        <v>609</v>
      </c>
      <c r="C10" s="7" t="s">
        <v>615</v>
      </c>
      <c r="D10" s="6"/>
      <c r="E10" s="6">
        <v>6</v>
      </c>
      <c r="F10" s="6">
        <v>9</v>
      </c>
      <c r="G10" s="6">
        <v>8</v>
      </c>
      <c r="H10" s="6">
        <v>117</v>
      </c>
      <c r="I10" s="6">
        <v>3.702</v>
      </c>
      <c r="J10" s="6">
        <v>3</v>
      </c>
      <c r="K10" s="6" t="s">
        <v>722</v>
      </c>
      <c r="L10" s="6">
        <v>1</v>
      </c>
      <c r="M10" s="6">
        <v>500</v>
      </c>
      <c r="N10" s="6">
        <v>11</v>
      </c>
      <c r="O10" s="6">
        <v>1.3</v>
      </c>
    </row>
    <row r="11" spans="1:15">
      <c r="A11" s="6">
        <v>7</v>
      </c>
      <c r="B11" s="7" t="s">
        <v>609</v>
      </c>
      <c r="C11" s="7" t="s">
        <v>616</v>
      </c>
      <c r="D11" s="6"/>
      <c r="E11" s="6">
        <v>6</v>
      </c>
      <c r="F11" s="6">
        <v>9</v>
      </c>
      <c r="G11" s="6">
        <v>8</v>
      </c>
      <c r="H11" s="6">
        <v>470</v>
      </c>
      <c r="I11" s="6"/>
      <c r="J11" s="6">
        <v>3</v>
      </c>
      <c r="K11" s="6" t="s">
        <v>722</v>
      </c>
      <c r="L11" s="6">
        <v>1</v>
      </c>
      <c r="M11" s="6"/>
      <c r="N11" s="6">
        <v>19</v>
      </c>
      <c r="O11" s="6">
        <v>1.4</v>
      </c>
    </row>
    <row r="12" spans="1:15">
      <c r="A12" s="6">
        <v>8</v>
      </c>
      <c r="B12" s="7" t="s">
        <v>609</v>
      </c>
      <c r="C12" s="7" t="s">
        <v>617</v>
      </c>
      <c r="D12" s="6"/>
      <c r="E12" s="6">
        <v>6</v>
      </c>
      <c r="F12" s="6">
        <v>8</v>
      </c>
      <c r="G12" s="6">
        <v>8</v>
      </c>
      <c r="H12" s="6">
        <v>172</v>
      </c>
      <c r="I12" s="6"/>
      <c r="J12" s="6">
        <v>2</v>
      </c>
      <c r="K12" s="6" t="s">
        <v>722</v>
      </c>
      <c r="L12" s="6">
        <v>1</v>
      </c>
      <c r="M12" s="6">
        <v>1200</v>
      </c>
      <c r="N12" s="6">
        <v>12</v>
      </c>
      <c r="O12" s="6">
        <v>1.4</v>
      </c>
    </row>
    <row r="13" spans="1:15">
      <c r="A13" s="6">
        <v>9</v>
      </c>
      <c r="B13" s="7" t="s">
        <v>609</v>
      </c>
      <c r="C13" s="7" t="s">
        <v>618</v>
      </c>
      <c r="D13" s="6">
        <v>5.2</v>
      </c>
      <c r="E13" s="6">
        <v>6</v>
      </c>
      <c r="F13" s="6">
        <v>10</v>
      </c>
      <c r="G13" s="6">
        <v>8</v>
      </c>
      <c r="H13" s="6">
        <v>210</v>
      </c>
      <c r="I13" s="6"/>
      <c r="J13" s="6">
        <v>2</v>
      </c>
      <c r="K13" s="6" t="s">
        <v>722</v>
      </c>
      <c r="L13" s="6">
        <v>1</v>
      </c>
      <c r="M13" s="6"/>
      <c r="N13" s="6">
        <v>7</v>
      </c>
      <c r="O13" s="6">
        <v>1.2</v>
      </c>
    </row>
    <row r="14" spans="1:15">
      <c r="A14" s="6">
        <v>10</v>
      </c>
      <c r="B14" s="7" t="s">
        <v>609</v>
      </c>
      <c r="C14" s="7" t="s">
        <v>619</v>
      </c>
      <c r="D14" s="6"/>
      <c r="E14" s="6">
        <v>6</v>
      </c>
      <c r="F14" s="6">
        <v>8</v>
      </c>
      <c r="G14" s="6">
        <v>8</v>
      </c>
      <c r="H14" s="6"/>
      <c r="I14" s="6"/>
      <c r="J14" s="6">
        <v>3</v>
      </c>
      <c r="K14" s="6" t="s">
        <v>722</v>
      </c>
      <c r="L14" s="6">
        <v>1</v>
      </c>
      <c r="M14" s="6"/>
      <c r="N14" s="6">
        <v>16</v>
      </c>
      <c r="O14" s="6">
        <v>1.2</v>
      </c>
    </row>
    <row r="15" spans="1:15">
      <c r="A15" s="6">
        <v>11</v>
      </c>
      <c r="B15" s="7" t="s">
        <v>609</v>
      </c>
      <c r="C15" s="7" t="s">
        <v>620</v>
      </c>
      <c r="D15" s="6"/>
      <c r="E15" s="6">
        <v>5</v>
      </c>
      <c r="F15" s="6">
        <v>10</v>
      </c>
      <c r="G15" s="6">
        <v>8</v>
      </c>
      <c r="H15" s="6">
        <v>187</v>
      </c>
      <c r="I15" s="6"/>
      <c r="J15" s="6">
        <v>2</v>
      </c>
      <c r="K15" s="6" t="s">
        <v>722</v>
      </c>
      <c r="L15" s="6">
        <v>1</v>
      </c>
      <c r="M15" s="6">
        <v>600</v>
      </c>
      <c r="N15" s="6">
        <v>18</v>
      </c>
      <c r="O15" s="6"/>
    </row>
    <row r="16" spans="1:15">
      <c r="A16" s="6">
        <v>12</v>
      </c>
      <c r="B16" s="7" t="s">
        <v>609</v>
      </c>
      <c r="C16" s="7" t="s">
        <v>621</v>
      </c>
      <c r="D16" s="6"/>
      <c r="E16" s="6">
        <v>7</v>
      </c>
      <c r="F16" s="6">
        <v>9</v>
      </c>
      <c r="G16" s="6">
        <v>8</v>
      </c>
      <c r="H16" s="6">
        <v>240</v>
      </c>
      <c r="I16" s="6"/>
      <c r="J16" s="6">
        <v>2</v>
      </c>
      <c r="K16" s="6" t="s">
        <v>722</v>
      </c>
      <c r="L16" s="6">
        <v>1</v>
      </c>
      <c r="M16" s="6"/>
      <c r="N16" s="6">
        <v>13</v>
      </c>
      <c r="O16" s="6">
        <v>1.3</v>
      </c>
    </row>
    <row r="17" spans="1:15">
      <c r="A17" s="6">
        <v>13</v>
      </c>
      <c r="B17" s="8" t="s">
        <v>622</v>
      </c>
      <c r="C17" s="7" t="s">
        <v>623</v>
      </c>
      <c r="D17" s="6"/>
      <c r="E17" s="6">
        <v>6</v>
      </c>
      <c r="F17" s="6">
        <v>9</v>
      </c>
      <c r="G17" s="6">
        <v>8</v>
      </c>
      <c r="H17" s="6">
        <v>188</v>
      </c>
      <c r="I17" s="6"/>
      <c r="J17" s="6">
        <v>2</v>
      </c>
      <c r="K17" s="6" t="s">
        <v>723</v>
      </c>
      <c r="L17" s="6">
        <v>1</v>
      </c>
      <c r="M17" s="6"/>
      <c r="N17" s="6">
        <v>8</v>
      </c>
      <c r="O17" s="6">
        <v>1.3</v>
      </c>
    </row>
    <row r="18" spans="1:15">
      <c r="A18" s="6">
        <v>14</v>
      </c>
      <c r="B18" s="8" t="s">
        <v>622</v>
      </c>
      <c r="C18" s="7" t="s">
        <v>624</v>
      </c>
      <c r="D18" s="6">
        <v>5.8</v>
      </c>
      <c r="E18" s="6">
        <v>6</v>
      </c>
      <c r="F18" s="6">
        <v>8</v>
      </c>
      <c r="G18" s="6">
        <v>8</v>
      </c>
      <c r="H18" s="6">
        <v>160</v>
      </c>
      <c r="I18" s="6"/>
      <c r="J18" s="6">
        <v>3</v>
      </c>
      <c r="K18" s="6" t="s">
        <v>722</v>
      </c>
      <c r="L18" s="6">
        <v>1</v>
      </c>
      <c r="M18" s="6"/>
      <c r="N18" s="6">
        <v>11</v>
      </c>
      <c r="O18" s="6">
        <v>1.3</v>
      </c>
    </row>
    <row r="19" spans="1:15">
      <c r="A19" s="6">
        <v>15</v>
      </c>
      <c r="B19" s="8" t="s">
        <v>622</v>
      </c>
      <c r="C19" s="7" t="s">
        <v>625</v>
      </c>
      <c r="D19" s="6"/>
      <c r="E19" s="6">
        <v>6</v>
      </c>
      <c r="F19" s="6">
        <v>11</v>
      </c>
      <c r="G19" s="6">
        <v>8</v>
      </c>
      <c r="H19" s="6">
        <v>218</v>
      </c>
      <c r="I19" s="6"/>
      <c r="J19" s="6">
        <v>2</v>
      </c>
      <c r="K19" s="6" t="s">
        <v>722</v>
      </c>
      <c r="L19" s="6">
        <v>1</v>
      </c>
      <c r="M19" s="6"/>
      <c r="N19" s="6">
        <v>16</v>
      </c>
      <c r="O19" s="6">
        <v>1.3</v>
      </c>
    </row>
    <row r="20" spans="1:15">
      <c r="A20" s="6">
        <v>16</v>
      </c>
      <c r="B20" s="8" t="s">
        <v>622</v>
      </c>
      <c r="C20" s="7" t="s">
        <v>626</v>
      </c>
      <c r="D20" s="6"/>
      <c r="E20" s="6">
        <v>6</v>
      </c>
      <c r="F20" s="6">
        <v>10</v>
      </c>
      <c r="G20" s="6">
        <v>8</v>
      </c>
      <c r="H20" s="6">
        <v>112</v>
      </c>
      <c r="I20" s="6"/>
      <c r="J20" s="6">
        <v>2</v>
      </c>
      <c r="K20" s="6" t="s">
        <v>722</v>
      </c>
      <c r="L20" s="6">
        <v>1</v>
      </c>
      <c r="M20" s="6"/>
      <c r="N20" s="6">
        <v>19</v>
      </c>
      <c r="O20" s="6">
        <v>1.3</v>
      </c>
    </row>
    <row r="21" spans="1:15">
      <c r="A21" s="6">
        <v>17</v>
      </c>
      <c r="B21" s="8" t="s">
        <v>622</v>
      </c>
      <c r="C21" s="7" t="s">
        <v>627</v>
      </c>
      <c r="D21" s="6"/>
      <c r="E21" s="6">
        <v>7</v>
      </c>
      <c r="F21" s="6">
        <v>9</v>
      </c>
      <c r="G21" s="6">
        <v>8</v>
      </c>
      <c r="H21" s="6">
        <v>133</v>
      </c>
      <c r="I21" s="6"/>
      <c r="J21" s="6">
        <v>3</v>
      </c>
      <c r="K21" s="6" t="s">
        <v>722</v>
      </c>
      <c r="L21" s="6">
        <v>1</v>
      </c>
      <c r="M21" s="6">
        <v>1000</v>
      </c>
      <c r="N21" s="6">
        <v>13</v>
      </c>
      <c r="O21" s="6">
        <v>1.3</v>
      </c>
    </row>
    <row r="22" spans="1:15">
      <c r="A22" s="6">
        <v>18</v>
      </c>
      <c r="B22" s="8" t="s">
        <v>622</v>
      </c>
      <c r="C22" s="7" t="s">
        <v>628</v>
      </c>
      <c r="D22" s="6">
        <v>5</v>
      </c>
      <c r="E22" s="6">
        <v>7</v>
      </c>
      <c r="F22" s="6">
        <v>8</v>
      </c>
      <c r="G22" s="6">
        <v>8</v>
      </c>
      <c r="H22" s="6">
        <v>181</v>
      </c>
      <c r="I22" s="6"/>
      <c r="J22" s="6">
        <v>2</v>
      </c>
      <c r="K22" s="6" t="s">
        <v>722</v>
      </c>
      <c r="L22" s="6">
        <v>1</v>
      </c>
      <c r="M22" s="6">
        <v>1000</v>
      </c>
      <c r="N22" s="6">
        <v>17</v>
      </c>
      <c r="O22" s="6">
        <v>1.3</v>
      </c>
    </row>
    <row r="23" spans="1:15">
      <c r="A23" s="6">
        <v>19</v>
      </c>
      <c r="B23" s="8" t="s">
        <v>622</v>
      </c>
      <c r="C23" s="7" t="s">
        <v>629</v>
      </c>
      <c r="D23" s="6"/>
      <c r="E23" s="6">
        <v>6</v>
      </c>
      <c r="F23" s="6">
        <v>8</v>
      </c>
      <c r="G23" s="6">
        <v>8</v>
      </c>
      <c r="H23" s="6">
        <v>156</v>
      </c>
      <c r="I23" s="6"/>
      <c r="J23" s="6">
        <v>2</v>
      </c>
      <c r="K23" s="6" t="s">
        <v>722</v>
      </c>
      <c r="L23" s="6">
        <v>1</v>
      </c>
      <c r="M23" s="6"/>
      <c r="N23" s="6">
        <v>19</v>
      </c>
      <c r="O23" s="6">
        <v>1.3</v>
      </c>
    </row>
    <row r="24" spans="1:15">
      <c r="A24" s="6">
        <v>20</v>
      </c>
      <c r="B24" s="8" t="s">
        <v>622</v>
      </c>
      <c r="C24" s="7" t="s">
        <v>630</v>
      </c>
      <c r="D24" s="6"/>
      <c r="E24" s="6">
        <v>5</v>
      </c>
      <c r="F24" s="6">
        <v>9</v>
      </c>
      <c r="G24" s="6">
        <v>8</v>
      </c>
      <c r="H24" s="6">
        <v>158</v>
      </c>
      <c r="I24" s="6"/>
      <c r="J24" s="6">
        <v>2</v>
      </c>
      <c r="K24" s="6" t="s">
        <v>722</v>
      </c>
      <c r="L24" s="6">
        <v>1</v>
      </c>
      <c r="M24" s="6">
        <v>800</v>
      </c>
      <c r="N24" s="6">
        <v>24</v>
      </c>
      <c r="O24" s="6">
        <v>1.3</v>
      </c>
    </row>
    <row r="25" spans="1:15">
      <c r="A25" s="6">
        <v>21</v>
      </c>
      <c r="B25" s="8" t="s">
        <v>622</v>
      </c>
      <c r="C25" s="7" t="s">
        <v>631</v>
      </c>
      <c r="D25" s="6"/>
      <c r="E25" s="6">
        <v>5</v>
      </c>
      <c r="F25" s="6">
        <v>8</v>
      </c>
      <c r="G25" s="6">
        <v>8</v>
      </c>
      <c r="H25" s="6">
        <v>175</v>
      </c>
      <c r="I25" s="6"/>
      <c r="J25" s="6">
        <v>3</v>
      </c>
      <c r="K25" s="6" t="s">
        <v>722</v>
      </c>
      <c r="L25" s="6">
        <v>1</v>
      </c>
      <c r="M25" s="6"/>
      <c r="N25" s="6">
        <v>20</v>
      </c>
      <c r="O25" s="6">
        <v>1.3</v>
      </c>
    </row>
    <row r="26" spans="1:15">
      <c r="A26" s="6">
        <v>22</v>
      </c>
      <c r="B26" s="8" t="s">
        <v>622</v>
      </c>
      <c r="C26" s="7" t="s">
        <v>632</v>
      </c>
      <c r="D26" s="6"/>
      <c r="E26" s="6">
        <v>6</v>
      </c>
      <c r="F26" s="6">
        <v>8</v>
      </c>
      <c r="G26" s="6">
        <v>8</v>
      </c>
      <c r="H26" s="6">
        <v>182</v>
      </c>
      <c r="I26" s="6"/>
      <c r="J26" s="6">
        <v>2</v>
      </c>
      <c r="K26" s="6" t="s">
        <v>722</v>
      </c>
      <c r="L26" s="6">
        <v>1</v>
      </c>
      <c r="M26" s="6">
        <v>1000</v>
      </c>
      <c r="N26" s="6">
        <v>11</v>
      </c>
      <c r="O26" s="6"/>
    </row>
    <row r="27" spans="1:15">
      <c r="A27" s="6">
        <v>23</v>
      </c>
      <c r="B27" s="8" t="s">
        <v>633</v>
      </c>
      <c r="C27" s="7" t="s">
        <v>634</v>
      </c>
      <c r="D27" s="6">
        <v>4.5</v>
      </c>
      <c r="E27" s="6">
        <v>7</v>
      </c>
      <c r="F27" s="6">
        <v>9</v>
      </c>
      <c r="G27" s="6">
        <v>8</v>
      </c>
      <c r="H27" s="6">
        <v>110</v>
      </c>
      <c r="I27" s="6"/>
      <c r="J27" s="6">
        <v>2</v>
      </c>
      <c r="K27" s="6" t="s">
        <v>722</v>
      </c>
      <c r="L27" s="6">
        <v>1</v>
      </c>
      <c r="M27" s="6">
        <v>500</v>
      </c>
      <c r="N27" s="6">
        <v>9</v>
      </c>
      <c r="O27" s="6">
        <v>1.3</v>
      </c>
    </row>
    <row r="28" spans="1:15">
      <c r="A28" s="6">
        <v>24</v>
      </c>
      <c r="B28" s="8" t="s">
        <v>633</v>
      </c>
      <c r="C28" s="7" t="s">
        <v>635</v>
      </c>
      <c r="D28" s="6"/>
      <c r="E28" s="6">
        <v>7</v>
      </c>
      <c r="F28" s="6">
        <v>10</v>
      </c>
      <c r="G28" s="6">
        <v>8</v>
      </c>
      <c r="H28" s="6">
        <v>189</v>
      </c>
      <c r="I28" s="6"/>
      <c r="J28" s="6">
        <v>2</v>
      </c>
      <c r="K28" s="6" t="s">
        <v>722</v>
      </c>
      <c r="L28" s="6">
        <v>1</v>
      </c>
      <c r="M28" s="6">
        <v>800</v>
      </c>
      <c r="N28" s="6">
        <v>17</v>
      </c>
      <c r="O28" s="6">
        <v>1.3</v>
      </c>
    </row>
    <row r="29" spans="1:15">
      <c r="A29" s="6">
        <v>25</v>
      </c>
      <c r="B29" s="8" t="s">
        <v>633</v>
      </c>
      <c r="C29" s="7" t="s">
        <v>636</v>
      </c>
      <c r="D29" s="6"/>
      <c r="E29" s="6">
        <v>7</v>
      </c>
      <c r="F29" s="6">
        <v>11</v>
      </c>
      <c r="G29" s="6">
        <v>8</v>
      </c>
      <c r="H29" s="6">
        <v>169</v>
      </c>
      <c r="I29" s="6">
        <v>3.638</v>
      </c>
      <c r="J29" s="6">
        <v>3</v>
      </c>
      <c r="K29" s="6" t="s">
        <v>722</v>
      </c>
      <c r="L29" s="6">
        <v>1</v>
      </c>
      <c r="M29" s="6">
        <v>2000</v>
      </c>
      <c r="N29" s="6">
        <v>10</v>
      </c>
      <c r="O29" s="6">
        <v>1.3</v>
      </c>
    </row>
    <row r="30" spans="1:15">
      <c r="A30" s="6">
        <v>26</v>
      </c>
      <c r="B30" s="8" t="s">
        <v>633</v>
      </c>
      <c r="C30" s="7" t="s">
        <v>637</v>
      </c>
      <c r="D30" s="6"/>
      <c r="E30" s="6">
        <v>6</v>
      </c>
      <c r="F30" s="6">
        <v>9</v>
      </c>
      <c r="G30" s="6">
        <v>8</v>
      </c>
      <c r="H30" s="6">
        <v>190</v>
      </c>
      <c r="I30" s="6"/>
      <c r="J30" s="6">
        <v>2</v>
      </c>
      <c r="K30" s="6" t="s">
        <v>722</v>
      </c>
      <c r="L30" s="6">
        <v>1</v>
      </c>
      <c r="M30" s="6">
        <v>1200</v>
      </c>
      <c r="N30" s="6">
        <v>16</v>
      </c>
      <c r="O30" s="6">
        <v>1.3</v>
      </c>
    </row>
    <row r="31" spans="1:15">
      <c r="A31" s="6">
        <v>27</v>
      </c>
      <c r="B31" s="8" t="s">
        <v>633</v>
      </c>
      <c r="C31" s="7" t="s">
        <v>638</v>
      </c>
      <c r="D31" s="6"/>
      <c r="E31" s="6">
        <v>6</v>
      </c>
      <c r="F31" s="6">
        <v>9</v>
      </c>
      <c r="G31" s="6">
        <v>8</v>
      </c>
      <c r="H31" s="6">
        <v>210</v>
      </c>
      <c r="I31" s="6"/>
      <c r="J31" s="6">
        <v>2</v>
      </c>
      <c r="K31" s="6" t="s">
        <v>722</v>
      </c>
      <c r="L31" s="6">
        <v>1</v>
      </c>
      <c r="M31" s="6">
        <v>800</v>
      </c>
      <c r="N31" s="6">
        <v>11</v>
      </c>
      <c r="O31" s="6">
        <v>1.3</v>
      </c>
    </row>
    <row r="32" spans="1:15">
      <c r="A32" s="6">
        <v>28</v>
      </c>
      <c r="B32" s="8" t="s">
        <v>633</v>
      </c>
      <c r="C32" s="7" t="s">
        <v>639</v>
      </c>
      <c r="D32" s="6">
        <v>6.5</v>
      </c>
      <c r="E32" s="6">
        <v>8</v>
      </c>
      <c r="F32" s="6">
        <v>8</v>
      </c>
      <c r="G32" s="6">
        <v>8</v>
      </c>
      <c r="H32" s="6">
        <v>177</v>
      </c>
      <c r="I32" s="6">
        <v>13.814</v>
      </c>
      <c r="J32" s="6">
        <v>2</v>
      </c>
      <c r="K32" s="6" t="s">
        <v>722</v>
      </c>
      <c r="L32" s="6">
        <v>1</v>
      </c>
      <c r="M32" s="6">
        <v>800</v>
      </c>
      <c r="N32" s="6">
        <v>18</v>
      </c>
      <c r="O32" s="6">
        <v>1.3</v>
      </c>
    </row>
    <row r="33" spans="1:15">
      <c r="A33" s="6">
        <v>29</v>
      </c>
      <c r="B33" s="8" t="s">
        <v>633</v>
      </c>
      <c r="C33" s="7" t="s">
        <v>640</v>
      </c>
      <c r="D33" s="6"/>
      <c r="E33" s="6">
        <v>6</v>
      </c>
      <c r="F33" s="6">
        <v>9</v>
      </c>
      <c r="G33" s="6">
        <v>8</v>
      </c>
      <c r="H33" s="6">
        <v>188</v>
      </c>
      <c r="I33" s="6">
        <v>13.059</v>
      </c>
      <c r="J33" s="6">
        <v>2</v>
      </c>
      <c r="K33" s="6" t="s">
        <v>722</v>
      </c>
      <c r="L33" s="6">
        <v>1</v>
      </c>
      <c r="M33" s="6"/>
      <c r="N33" s="6">
        <v>17</v>
      </c>
      <c r="O33" s="6">
        <v>1.3</v>
      </c>
    </row>
    <row r="34" spans="1:15">
      <c r="A34" s="6">
        <v>30</v>
      </c>
      <c r="B34" s="8" t="s">
        <v>633</v>
      </c>
      <c r="C34" s="7" t="s">
        <v>641</v>
      </c>
      <c r="D34" s="6"/>
      <c r="E34" s="6">
        <v>5</v>
      </c>
      <c r="F34" s="6">
        <v>9</v>
      </c>
      <c r="G34" s="6">
        <v>8</v>
      </c>
      <c r="H34" s="6">
        <v>140</v>
      </c>
      <c r="I34" s="6">
        <v>13.059</v>
      </c>
      <c r="J34" s="6">
        <v>3</v>
      </c>
      <c r="K34" s="6" t="s">
        <v>722</v>
      </c>
      <c r="L34" s="6">
        <v>1</v>
      </c>
      <c r="M34" s="6"/>
      <c r="N34" s="6">
        <v>8</v>
      </c>
      <c r="O34" s="6">
        <v>1.3</v>
      </c>
    </row>
    <row r="35" spans="1:15">
      <c r="A35" s="6">
        <v>31</v>
      </c>
      <c r="B35" s="8" t="s">
        <v>642</v>
      </c>
      <c r="C35" s="7" t="s">
        <v>643</v>
      </c>
      <c r="D35" s="6">
        <v>5.1</v>
      </c>
      <c r="E35" s="6">
        <v>6</v>
      </c>
      <c r="F35" s="6">
        <v>9</v>
      </c>
      <c r="G35" s="6">
        <v>8</v>
      </c>
      <c r="H35" s="6">
        <v>211</v>
      </c>
      <c r="I35" s="6"/>
      <c r="J35" s="6">
        <v>2</v>
      </c>
      <c r="K35" s="6" t="s">
        <v>722</v>
      </c>
      <c r="L35" s="6">
        <v>1</v>
      </c>
      <c r="M35" s="6"/>
      <c r="N35" s="6">
        <v>13</v>
      </c>
      <c r="O35" s="6">
        <v>1.3</v>
      </c>
    </row>
    <row r="36" spans="1:15">
      <c r="A36" s="6">
        <v>32</v>
      </c>
      <c r="B36" s="8" t="s">
        <v>642</v>
      </c>
      <c r="C36" s="7" t="s">
        <v>724</v>
      </c>
      <c r="D36" s="6"/>
      <c r="E36" s="6">
        <v>6</v>
      </c>
      <c r="F36" s="6">
        <v>9</v>
      </c>
      <c r="G36" s="6">
        <v>8</v>
      </c>
      <c r="H36" s="6">
        <v>182</v>
      </c>
      <c r="I36" s="6">
        <v>1.424</v>
      </c>
      <c r="J36" s="6">
        <v>2</v>
      </c>
      <c r="K36" s="6" t="s">
        <v>722</v>
      </c>
      <c r="L36" s="6"/>
      <c r="M36" s="6"/>
      <c r="N36" s="6">
        <v>8</v>
      </c>
      <c r="O36" s="6">
        <v>1.2</v>
      </c>
    </row>
    <row r="37" spans="1:15">
      <c r="A37" s="6">
        <v>33</v>
      </c>
      <c r="B37" s="8" t="s">
        <v>642</v>
      </c>
      <c r="C37" s="7" t="s">
        <v>353</v>
      </c>
      <c r="D37" s="6">
        <v>5.2</v>
      </c>
      <c r="E37" s="6">
        <v>6</v>
      </c>
      <c r="F37" s="6">
        <v>9</v>
      </c>
      <c r="G37" s="6">
        <v>8</v>
      </c>
      <c r="H37" s="6">
        <v>107</v>
      </c>
      <c r="I37" s="6"/>
      <c r="J37" s="6">
        <v>2</v>
      </c>
      <c r="K37" s="6" t="s">
        <v>722</v>
      </c>
      <c r="L37" s="6">
        <v>1</v>
      </c>
      <c r="M37" s="6"/>
      <c r="N37" s="6">
        <v>5</v>
      </c>
      <c r="O37" s="6"/>
    </row>
    <row r="38" spans="1:15">
      <c r="A38" s="6">
        <v>34</v>
      </c>
      <c r="B38" s="9" t="s">
        <v>645</v>
      </c>
      <c r="C38" s="10" t="s">
        <v>646</v>
      </c>
      <c r="D38" s="6"/>
      <c r="E38" s="6">
        <v>6</v>
      </c>
      <c r="F38" s="6">
        <v>9</v>
      </c>
      <c r="G38" s="6">
        <v>8</v>
      </c>
      <c r="H38" s="6">
        <v>190</v>
      </c>
      <c r="I38" s="6"/>
      <c r="J38" s="6">
        <v>2</v>
      </c>
      <c r="K38" s="6" t="s">
        <v>722</v>
      </c>
      <c r="L38" s="6">
        <v>1</v>
      </c>
      <c r="M38" s="6">
        <v>1200</v>
      </c>
      <c r="N38" s="6">
        <v>11</v>
      </c>
      <c r="O38" s="6">
        <v>1.3</v>
      </c>
    </row>
    <row r="39" spans="1:15">
      <c r="A39" s="6">
        <v>35</v>
      </c>
      <c r="B39" s="9" t="s">
        <v>645</v>
      </c>
      <c r="C39" s="10" t="s">
        <v>647</v>
      </c>
      <c r="D39" s="6">
        <v>5.5</v>
      </c>
      <c r="E39" s="6">
        <v>6</v>
      </c>
      <c r="F39" s="6">
        <v>9</v>
      </c>
      <c r="G39" s="6">
        <v>8</v>
      </c>
      <c r="H39" s="6"/>
      <c r="I39" s="6"/>
      <c r="J39" s="6">
        <v>3</v>
      </c>
      <c r="K39" s="6" t="s">
        <v>722</v>
      </c>
      <c r="L39" s="6">
        <v>1</v>
      </c>
      <c r="M39" s="6"/>
      <c r="N39" s="6">
        <v>9</v>
      </c>
      <c r="O39" s="6">
        <v>1.3</v>
      </c>
    </row>
    <row r="40" spans="1:15">
      <c r="A40" s="6">
        <v>36</v>
      </c>
      <c r="B40" s="9" t="s">
        <v>645</v>
      </c>
      <c r="C40" s="10" t="s">
        <v>648</v>
      </c>
      <c r="D40" s="6"/>
      <c r="E40" s="6">
        <v>6</v>
      </c>
      <c r="F40" s="6">
        <v>8</v>
      </c>
      <c r="G40" s="6">
        <v>8</v>
      </c>
      <c r="H40" s="6">
        <v>165</v>
      </c>
      <c r="I40" s="6"/>
      <c r="J40" s="6">
        <v>2</v>
      </c>
      <c r="K40" s="6" t="s">
        <v>722</v>
      </c>
      <c r="L40" s="6">
        <v>1</v>
      </c>
      <c r="M40" s="6"/>
      <c r="N40" s="6">
        <v>7</v>
      </c>
      <c r="O40" s="6">
        <v>1.3</v>
      </c>
    </row>
    <row r="41" spans="1:15">
      <c r="A41" s="6">
        <v>37</v>
      </c>
      <c r="B41" s="8" t="s">
        <v>649</v>
      </c>
      <c r="C41" s="7" t="s">
        <v>650</v>
      </c>
      <c r="D41" s="6"/>
      <c r="E41" s="6">
        <v>8</v>
      </c>
      <c r="F41" s="6">
        <v>11</v>
      </c>
      <c r="G41" s="6">
        <v>8</v>
      </c>
      <c r="H41" s="6">
        <v>130</v>
      </c>
      <c r="I41" s="6"/>
      <c r="J41" s="6">
        <v>3</v>
      </c>
      <c r="K41" s="6" t="s">
        <v>722</v>
      </c>
      <c r="L41" s="6">
        <v>1</v>
      </c>
      <c r="M41" s="6">
        <v>1200</v>
      </c>
      <c r="N41" s="6">
        <v>10</v>
      </c>
      <c r="O41" s="6">
        <v>1.3</v>
      </c>
    </row>
    <row r="42" spans="1:15">
      <c r="A42" s="6">
        <v>38</v>
      </c>
      <c r="B42" s="8" t="s">
        <v>649</v>
      </c>
      <c r="C42" s="7" t="s">
        <v>651</v>
      </c>
      <c r="D42" s="6">
        <v>4.8</v>
      </c>
      <c r="E42" s="6">
        <v>7</v>
      </c>
      <c r="F42" s="6">
        <v>8</v>
      </c>
      <c r="G42" s="6">
        <v>8</v>
      </c>
      <c r="H42" s="6">
        <v>142</v>
      </c>
      <c r="I42" s="6"/>
      <c r="J42" s="6">
        <v>2</v>
      </c>
      <c r="K42" s="6" t="s">
        <v>722</v>
      </c>
      <c r="L42" s="6">
        <v>1</v>
      </c>
      <c r="M42" s="6">
        <v>1000</v>
      </c>
      <c r="N42" s="6">
        <v>13</v>
      </c>
      <c r="O42" s="6">
        <v>1.3</v>
      </c>
    </row>
    <row r="43" spans="1:15">
      <c r="A43" s="6">
        <v>39</v>
      </c>
      <c r="B43" s="8" t="s">
        <v>649</v>
      </c>
      <c r="C43" s="7" t="s">
        <v>652</v>
      </c>
      <c r="D43" s="6"/>
      <c r="E43" s="6">
        <v>6</v>
      </c>
      <c r="F43" s="6">
        <v>10</v>
      </c>
      <c r="G43" s="6">
        <v>8</v>
      </c>
      <c r="H43" s="6">
        <v>210</v>
      </c>
      <c r="I43" s="6"/>
      <c r="J43" s="6">
        <v>3</v>
      </c>
      <c r="K43" s="6" t="s">
        <v>722</v>
      </c>
      <c r="L43" s="6">
        <v>1</v>
      </c>
      <c r="M43" s="6">
        <v>1000</v>
      </c>
      <c r="N43" s="6">
        <v>13</v>
      </c>
      <c r="O43" s="6">
        <v>1.3</v>
      </c>
    </row>
    <row r="44" spans="1:15">
      <c r="A44" s="6">
        <v>40</v>
      </c>
      <c r="B44" s="8" t="s">
        <v>649</v>
      </c>
      <c r="C44" s="7" t="s">
        <v>653</v>
      </c>
      <c r="D44" s="6"/>
      <c r="E44" s="6">
        <v>8</v>
      </c>
      <c r="F44" s="6">
        <v>9</v>
      </c>
      <c r="G44" s="6">
        <v>8</v>
      </c>
      <c r="H44" s="6">
        <v>118</v>
      </c>
      <c r="I44" s="6"/>
      <c r="J44" s="6">
        <v>2</v>
      </c>
      <c r="K44" s="6" t="s">
        <v>722</v>
      </c>
      <c r="L44" s="6">
        <v>1</v>
      </c>
      <c r="M44" s="6">
        <v>800</v>
      </c>
      <c r="N44" s="6">
        <v>11</v>
      </c>
      <c r="O44" s="6">
        <v>1.3</v>
      </c>
    </row>
    <row r="45" spans="1:15">
      <c r="A45" s="6">
        <v>41</v>
      </c>
      <c r="B45" s="8" t="s">
        <v>649</v>
      </c>
      <c r="C45" s="7" t="s">
        <v>654</v>
      </c>
      <c r="D45" s="6">
        <v>6.3</v>
      </c>
      <c r="E45" s="6">
        <v>6</v>
      </c>
      <c r="F45" s="6">
        <v>9</v>
      </c>
      <c r="G45" s="6">
        <v>8</v>
      </c>
      <c r="H45" s="6">
        <v>178</v>
      </c>
      <c r="I45" s="6"/>
      <c r="J45" s="6">
        <v>2</v>
      </c>
      <c r="K45" s="6" t="s">
        <v>722</v>
      </c>
      <c r="L45" s="6">
        <v>1</v>
      </c>
      <c r="M45" s="6"/>
      <c r="N45" s="6">
        <v>12</v>
      </c>
      <c r="O45" s="6">
        <v>1.3</v>
      </c>
    </row>
    <row r="46" spans="1:15">
      <c r="A46" s="6">
        <v>42</v>
      </c>
      <c r="B46" s="8" t="s">
        <v>655</v>
      </c>
      <c r="C46" s="7" t="s">
        <v>656</v>
      </c>
      <c r="D46" s="6"/>
      <c r="E46" s="6">
        <v>6</v>
      </c>
      <c r="F46" s="6">
        <v>10</v>
      </c>
      <c r="G46" s="6">
        <v>8</v>
      </c>
      <c r="H46" s="6">
        <v>175</v>
      </c>
      <c r="I46" s="6">
        <v>5.987</v>
      </c>
      <c r="J46" s="6">
        <v>2</v>
      </c>
      <c r="K46" s="6" t="s">
        <v>722</v>
      </c>
      <c r="L46" s="6">
        <v>1</v>
      </c>
      <c r="M46" s="6">
        <v>800</v>
      </c>
      <c r="N46" s="6">
        <v>19</v>
      </c>
      <c r="O46" s="6">
        <v>1.3</v>
      </c>
    </row>
    <row r="47" spans="1:15">
      <c r="A47" s="6">
        <v>43</v>
      </c>
      <c r="B47" s="8" t="s">
        <v>655</v>
      </c>
      <c r="C47" s="7" t="s">
        <v>657</v>
      </c>
      <c r="D47" s="6"/>
      <c r="E47" s="6">
        <v>5</v>
      </c>
      <c r="F47" s="6">
        <v>11</v>
      </c>
      <c r="G47" s="6">
        <v>8</v>
      </c>
      <c r="H47" s="6">
        <v>124</v>
      </c>
      <c r="I47" s="6"/>
      <c r="J47" s="6">
        <v>2</v>
      </c>
      <c r="K47" s="6" t="s">
        <v>722</v>
      </c>
      <c r="L47" s="6">
        <v>1</v>
      </c>
      <c r="M47" s="6"/>
      <c r="N47" s="6">
        <v>14</v>
      </c>
      <c r="O47" s="6">
        <v>1.3</v>
      </c>
    </row>
    <row r="48" spans="1:15">
      <c r="A48" s="6">
        <v>44</v>
      </c>
      <c r="B48" s="8" t="s">
        <v>655</v>
      </c>
      <c r="C48" s="7" t="s">
        <v>658</v>
      </c>
      <c r="D48" s="6">
        <v>5.2</v>
      </c>
      <c r="E48" s="6">
        <v>5</v>
      </c>
      <c r="F48" s="6">
        <v>10</v>
      </c>
      <c r="G48" s="6">
        <v>8</v>
      </c>
      <c r="H48" s="6">
        <v>145</v>
      </c>
      <c r="I48" s="6"/>
      <c r="J48" s="6">
        <v>3</v>
      </c>
      <c r="K48" s="6" t="s">
        <v>722</v>
      </c>
      <c r="L48" s="6">
        <v>1</v>
      </c>
      <c r="M48" s="6"/>
      <c r="N48" s="6">
        <v>17</v>
      </c>
      <c r="O48" s="6">
        <v>1.3</v>
      </c>
    </row>
    <row r="49" spans="1:15">
      <c r="A49" s="6">
        <v>45</v>
      </c>
      <c r="B49" s="8" t="s">
        <v>655</v>
      </c>
      <c r="C49" s="7" t="s">
        <v>659</v>
      </c>
      <c r="D49" s="6"/>
      <c r="E49" s="6">
        <v>5</v>
      </c>
      <c r="F49" s="6">
        <v>9</v>
      </c>
      <c r="G49" s="6">
        <v>8</v>
      </c>
      <c r="H49" s="6">
        <v>178</v>
      </c>
      <c r="I49" s="6"/>
      <c r="J49" s="6">
        <v>2</v>
      </c>
      <c r="K49" s="6" t="s">
        <v>722</v>
      </c>
      <c r="L49" s="6">
        <v>1</v>
      </c>
      <c r="M49" s="6"/>
      <c r="N49" s="6">
        <v>12</v>
      </c>
      <c r="O49" s="6">
        <v>1.3</v>
      </c>
    </row>
    <row r="50" spans="1:15">
      <c r="A50" s="6">
        <v>46</v>
      </c>
      <c r="B50" s="8" t="s">
        <v>655</v>
      </c>
      <c r="C50" s="7" t="s">
        <v>660</v>
      </c>
      <c r="D50" s="6"/>
      <c r="E50" s="6">
        <v>5</v>
      </c>
      <c r="F50" s="6">
        <v>8</v>
      </c>
      <c r="G50" s="6">
        <v>8</v>
      </c>
      <c r="H50" s="6">
        <v>119</v>
      </c>
      <c r="I50" s="6"/>
      <c r="J50" s="6">
        <v>2</v>
      </c>
      <c r="K50" s="6" t="s">
        <v>722</v>
      </c>
      <c r="L50" s="6">
        <v>1</v>
      </c>
      <c r="M50" s="6">
        <v>1000</v>
      </c>
      <c r="N50" s="6">
        <v>21</v>
      </c>
      <c r="O50" s="6">
        <v>1.3</v>
      </c>
    </row>
    <row r="51" spans="1:15">
      <c r="A51" s="6">
        <v>47</v>
      </c>
      <c r="B51" s="8" t="s">
        <v>559</v>
      </c>
      <c r="C51" s="7" t="s">
        <v>661</v>
      </c>
      <c r="D51" s="6">
        <v>6.2</v>
      </c>
      <c r="E51" s="6">
        <v>5</v>
      </c>
      <c r="F51" s="6">
        <v>8</v>
      </c>
      <c r="G51" s="6">
        <v>8</v>
      </c>
      <c r="H51" s="6">
        <v>200</v>
      </c>
      <c r="I51" s="6"/>
      <c r="J51" s="6">
        <v>2</v>
      </c>
      <c r="K51" s="6" t="s">
        <v>722</v>
      </c>
      <c r="L51" s="6">
        <v>1</v>
      </c>
      <c r="M51" s="6">
        <v>400</v>
      </c>
      <c r="N51" s="6">
        <v>10</v>
      </c>
      <c r="O51" s="6"/>
    </row>
    <row r="52" spans="1:15">
      <c r="A52" s="6">
        <v>48</v>
      </c>
      <c r="B52" s="8" t="s">
        <v>559</v>
      </c>
      <c r="C52" s="7" t="s">
        <v>662</v>
      </c>
      <c r="D52" s="6"/>
      <c r="E52" s="6">
        <v>6</v>
      </c>
      <c r="F52" s="6">
        <v>9</v>
      </c>
      <c r="G52" s="6">
        <v>8</v>
      </c>
      <c r="H52" s="6">
        <v>103</v>
      </c>
      <c r="I52" s="6"/>
      <c r="J52" s="6">
        <v>3</v>
      </c>
      <c r="K52" s="6" t="s">
        <v>722</v>
      </c>
      <c r="L52" s="6">
        <v>1</v>
      </c>
      <c r="M52" s="6"/>
      <c r="N52" s="6">
        <v>12</v>
      </c>
      <c r="O52" s="6"/>
    </row>
    <row r="53" spans="1:15">
      <c r="A53" s="6">
        <v>49</v>
      </c>
      <c r="B53" s="8" t="s">
        <v>559</v>
      </c>
      <c r="C53" s="7" t="s">
        <v>663</v>
      </c>
      <c r="D53" s="6">
        <v>5</v>
      </c>
      <c r="E53" s="6">
        <v>6</v>
      </c>
      <c r="F53" s="6">
        <v>8</v>
      </c>
      <c r="G53" s="6">
        <v>8</v>
      </c>
      <c r="H53" s="6">
        <v>250</v>
      </c>
      <c r="I53" s="6">
        <v>5.293</v>
      </c>
      <c r="J53" s="6">
        <v>3</v>
      </c>
      <c r="K53" s="6" t="s">
        <v>722</v>
      </c>
      <c r="L53" s="6">
        <v>1</v>
      </c>
      <c r="M53" s="6">
        <v>1000</v>
      </c>
      <c r="N53" s="6">
        <v>25</v>
      </c>
      <c r="O53" s="6"/>
    </row>
    <row r="54" spans="1:15">
      <c r="A54" s="6">
        <v>50</v>
      </c>
      <c r="B54" s="8" t="s">
        <v>559</v>
      </c>
      <c r="C54" s="7" t="s">
        <v>664</v>
      </c>
      <c r="D54" s="6"/>
      <c r="E54" s="6">
        <v>6</v>
      </c>
      <c r="F54" s="6">
        <v>8</v>
      </c>
      <c r="G54" s="6">
        <v>8</v>
      </c>
      <c r="H54" s="6">
        <v>120</v>
      </c>
      <c r="I54" s="6"/>
      <c r="J54" s="6">
        <v>2</v>
      </c>
      <c r="K54" s="6" t="s">
        <v>722</v>
      </c>
      <c r="L54" s="6">
        <v>1</v>
      </c>
      <c r="M54" s="6"/>
      <c r="N54" s="6">
        <v>20</v>
      </c>
      <c r="O54" s="6"/>
    </row>
    <row r="55" spans="1:15">
      <c r="A55" s="6">
        <v>51</v>
      </c>
      <c r="B55" s="8" t="s">
        <v>559</v>
      </c>
      <c r="C55" s="7" t="s">
        <v>665</v>
      </c>
      <c r="D55" s="6"/>
      <c r="E55" s="6">
        <v>6</v>
      </c>
      <c r="F55" s="6">
        <v>9</v>
      </c>
      <c r="G55" s="6">
        <v>8</v>
      </c>
      <c r="H55" s="6">
        <v>121</v>
      </c>
      <c r="I55" s="6"/>
      <c r="J55" s="6">
        <v>2</v>
      </c>
      <c r="K55" s="6" t="s">
        <v>722</v>
      </c>
      <c r="L55" s="6">
        <v>1</v>
      </c>
      <c r="M55" s="6"/>
      <c r="N55" s="6">
        <v>13</v>
      </c>
      <c r="O55" s="6"/>
    </row>
    <row r="56" spans="1:15">
      <c r="A56" s="6">
        <v>52</v>
      </c>
      <c r="B56" s="8" t="s">
        <v>559</v>
      </c>
      <c r="C56" s="7" t="s">
        <v>666</v>
      </c>
      <c r="D56" s="6"/>
      <c r="E56" s="6">
        <v>6</v>
      </c>
      <c r="F56" s="6">
        <v>10</v>
      </c>
      <c r="G56" s="6">
        <v>8</v>
      </c>
      <c r="H56" s="6">
        <v>260</v>
      </c>
      <c r="I56" s="6"/>
      <c r="J56" s="6">
        <v>2</v>
      </c>
      <c r="K56" s="6" t="s">
        <v>722</v>
      </c>
      <c r="L56" s="6">
        <v>1</v>
      </c>
      <c r="M56" s="6"/>
      <c r="N56" s="6">
        <v>16</v>
      </c>
      <c r="O56" s="6"/>
    </row>
    <row r="57" spans="1:15">
      <c r="A57" s="6">
        <v>53</v>
      </c>
      <c r="B57" s="8" t="s">
        <v>559</v>
      </c>
      <c r="C57" s="7" t="s">
        <v>667</v>
      </c>
      <c r="D57" s="6">
        <v>5.8</v>
      </c>
      <c r="E57" s="6">
        <v>5</v>
      </c>
      <c r="F57" s="6">
        <v>11</v>
      </c>
      <c r="G57" s="6">
        <v>8</v>
      </c>
      <c r="H57" s="6">
        <v>81</v>
      </c>
      <c r="I57" s="6"/>
      <c r="J57" s="6">
        <v>3</v>
      </c>
      <c r="K57" s="6" t="s">
        <v>722</v>
      </c>
      <c r="L57" s="6">
        <v>1</v>
      </c>
      <c r="M57" s="6">
        <v>300</v>
      </c>
      <c r="N57" s="6">
        <v>26</v>
      </c>
      <c r="O57" s="6"/>
    </row>
    <row r="58" spans="1:15">
      <c r="A58" s="6">
        <v>54</v>
      </c>
      <c r="B58" s="8" t="s">
        <v>559</v>
      </c>
      <c r="C58" s="7" t="s">
        <v>668</v>
      </c>
      <c r="D58" s="6"/>
      <c r="E58" s="6">
        <v>6</v>
      </c>
      <c r="F58" s="6">
        <v>9</v>
      </c>
      <c r="G58" s="6">
        <v>8</v>
      </c>
      <c r="H58" s="6"/>
      <c r="I58" s="6"/>
      <c r="J58" s="6">
        <v>2</v>
      </c>
      <c r="K58" s="6" t="s">
        <v>722</v>
      </c>
      <c r="L58" s="6">
        <v>1</v>
      </c>
      <c r="M58" s="6"/>
      <c r="N58" s="6">
        <v>16</v>
      </c>
      <c r="O58" s="6"/>
    </row>
    <row r="59" spans="1:15">
      <c r="A59" s="6">
        <v>55</v>
      </c>
      <c r="B59" s="8" t="s">
        <v>559</v>
      </c>
      <c r="C59" s="7" t="s">
        <v>669</v>
      </c>
      <c r="D59" s="6">
        <v>5.3</v>
      </c>
      <c r="E59" s="6">
        <v>6</v>
      </c>
      <c r="F59" s="6">
        <v>9</v>
      </c>
      <c r="G59" s="6">
        <v>8</v>
      </c>
      <c r="H59" s="6">
        <v>179</v>
      </c>
      <c r="I59" s="6"/>
      <c r="J59" s="6">
        <v>2</v>
      </c>
      <c r="K59" s="6" t="s">
        <v>722</v>
      </c>
      <c r="L59" s="6">
        <v>1</v>
      </c>
      <c r="M59" s="6">
        <v>600</v>
      </c>
      <c r="N59" s="6">
        <v>15</v>
      </c>
      <c r="O59" s="6"/>
    </row>
    <row r="60" spans="1:15">
      <c r="A60" s="6">
        <v>56</v>
      </c>
      <c r="B60" s="8" t="s">
        <v>559</v>
      </c>
      <c r="C60" s="7" t="s">
        <v>670</v>
      </c>
      <c r="D60" s="6"/>
      <c r="E60" s="6">
        <v>7</v>
      </c>
      <c r="F60" s="6">
        <v>10</v>
      </c>
      <c r="G60" s="6">
        <v>8</v>
      </c>
      <c r="H60" s="6">
        <v>196</v>
      </c>
      <c r="I60" s="6"/>
      <c r="J60" s="6">
        <v>3</v>
      </c>
      <c r="K60" s="6" t="s">
        <v>722</v>
      </c>
      <c r="L60" s="6">
        <v>1</v>
      </c>
      <c r="M60" s="6"/>
      <c r="N60" s="6">
        <v>15</v>
      </c>
      <c r="O60" s="6">
        <v>1.3</v>
      </c>
    </row>
    <row r="61" spans="1:15">
      <c r="A61" s="6">
        <v>57</v>
      </c>
      <c r="B61" s="8" t="s">
        <v>671</v>
      </c>
      <c r="C61" s="11" t="s">
        <v>672</v>
      </c>
      <c r="D61" s="6">
        <v>5.4</v>
      </c>
      <c r="E61" s="6">
        <v>6</v>
      </c>
      <c r="F61" s="6">
        <v>11</v>
      </c>
      <c r="G61" s="6">
        <v>8</v>
      </c>
      <c r="H61" s="6">
        <v>80</v>
      </c>
      <c r="I61" s="6"/>
      <c r="J61" s="6">
        <v>2</v>
      </c>
      <c r="K61" s="6" t="s">
        <v>722</v>
      </c>
      <c r="L61" s="6">
        <v>1</v>
      </c>
      <c r="M61" s="6"/>
      <c r="N61" s="6">
        <v>16</v>
      </c>
      <c r="O61" s="6"/>
    </row>
    <row r="62" spans="1:15">
      <c r="A62" s="6">
        <v>58</v>
      </c>
      <c r="B62" s="8" t="s">
        <v>671</v>
      </c>
      <c r="C62" s="11" t="s">
        <v>673</v>
      </c>
      <c r="D62" s="6"/>
      <c r="E62" s="6">
        <v>6</v>
      </c>
      <c r="F62" s="6">
        <v>8</v>
      </c>
      <c r="G62" s="6">
        <v>8</v>
      </c>
      <c r="H62" s="6">
        <v>160</v>
      </c>
      <c r="I62" s="6"/>
      <c r="J62" s="6">
        <v>2</v>
      </c>
      <c r="K62" s="6" t="s">
        <v>722</v>
      </c>
      <c r="L62" s="6">
        <v>1</v>
      </c>
      <c r="M62" s="6"/>
      <c r="N62" s="6">
        <v>25</v>
      </c>
      <c r="O62" s="6">
        <v>1.4</v>
      </c>
    </row>
    <row r="63" spans="1:15">
      <c r="A63" s="6">
        <v>59</v>
      </c>
      <c r="B63" s="8" t="s">
        <v>671</v>
      </c>
      <c r="C63" s="11" t="s">
        <v>674</v>
      </c>
      <c r="D63" s="6"/>
      <c r="E63" s="6">
        <v>6</v>
      </c>
      <c r="F63" s="6">
        <v>10</v>
      </c>
      <c r="G63" s="6">
        <v>8</v>
      </c>
      <c r="H63" s="6">
        <v>180</v>
      </c>
      <c r="I63" s="6"/>
      <c r="J63" s="6">
        <v>2</v>
      </c>
      <c r="K63" s="6" t="s">
        <v>722</v>
      </c>
      <c r="L63" s="6">
        <v>1</v>
      </c>
      <c r="M63" s="6"/>
      <c r="N63" s="6">
        <v>24</v>
      </c>
      <c r="O63" s="6">
        <v>1.3</v>
      </c>
    </row>
    <row r="64" spans="1:15">
      <c r="A64" s="6">
        <v>60</v>
      </c>
      <c r="B64" s="8" t="s">
        <v>671</v>
      </c>
      <c r="C64" s="11" t="s">
        <v>675</v>
      </c>
      <c r="D64" s="6">
        <v>5.5</v>
      </c>
      <c r="E64" s="6">
        <v>6</v>
      </c>
      <c r="F64" s="6">
        <v>9</v>
      </c>
      <c r="G64" s="6">
        <v>8</v>
      </c>
      <c r="H64" s="6">
        <v>156</v>
      </c>
      <c r="I64" s="6"/>
      <c r="J64" s="6">
        <v>3</v>
      </c>
      <c r="K64" s="6" t="s">
        <v>722</v>
      </c>
      <c r="L64" s="6"/>
      <c r="M64" s="6"/>
      <c r="N64" s="6">
        <v>20</v>
      </c>
      <c r="O64" s="6">
        <v>1.4</v>
      </c>
    </row>
    <row r="65" spans="1:15">
      <c r="A65" s="6">
        <v>61</v>
      </c>
      <c r="B65" s="8" t="s">
        <v>671</v>
      </c>
      <c r="C65" s="11" t="s">
        <v>676</v>
      </c>
      <c r="D65" s="6"/>
      <c r="E65" s="6">
        <v>5</v>
      </c>
      <c r="F65" s="6">
        <v>8</v>
      </c>
      <c r="G65" s="6">
        <v>8</v>
      </c>
      <c r="H65" s="6">
        <v>186</v>
      </c>
      <c r="I65" s="6"/>
      <c r="J65" s="6">
        <v>2</v>
      </c>
      <c r="K65" s="6" t="s">
        <v>722</v>
      </c>
      <c r="L65" s="6">
        <v>1</v>
      </c>
      <c r="M65" s="6"/>
      <c r="N65" s="6">
        <v>6</v>
      </c>
      <c r="O65" s="6">
        <v>1.3</v>
      </c>
    </row>
    <row r="66" spans="1:15">
      <c r="A66" s="6">
        <v>62</v>
      </c>
      <c r="B66" s="8" t="s">
        <v>671</v>
      </c>
      <c r="C66" s="11" t="s">
        <v>677</v>
      </c>
      <c r="D66" s="6">
        <v>5.3</v>
      </c>
      <c r="E66" s="6">
        <v>5</v>
      </c>
      <c r="F66" s="6">
        <v>8</v>
      </c>
      <c r="G66" s="6">
        <v>8</v>
      </c>
      <c r="H66" s="6">
        <v>148</v>
      </c>
      <c r="I66" s="6"/>
      <c r="J66" s="6">
        <v>2</v>
      </c>
      <c r="K66" s="6" t="s">
        <v>722</v>
      </c>
      <c r="L66" s="6">
        <v>1</v>
      </c>
      <c r="M66" s="6"/>
      <c r="N66" s="6">
        <v>17</v>
      </c>
      <c r="O66" s="6">
        <v>1.4</v>
      </c>
    </row>
    <row r="67" spans="1:15">
      <c r="A67" s="6">
        <v>63</v>
      </c>
      <c r="B67" s="8" t="s">
        <v>671</v>
      </c>
      <c r="C67" s="11" t="s">
        <v>678</v>
      </c>
      <c r="D67" s="6"/>
      <c r="E67" s="6">
        <v>8</v>
      </c>
      <c r="F67" s="6">
        <v>9</v>
      </c>
      <c r="G67" s="6">
        <v>8</v>
      </c>
      <c r="H67" s="6"/>
      <c r="I67" s="6"/>
      <c r="J67" s="6">
        <v>2</v>
      </c>
      <c r="K67" s="6" t="s">
        <v>722</v>
      </c>
      <c r="L67" s="6">
        <v>1</v>
      </c>
      <c r="M67" s="6"/>
      <c r="N67" s="6">
        <v>20</v>
      </c>
      <c r="O67" s="6">
        <v>1.4</v>
      </c>
    </row>
    <row r="68" spans="1:15">
      <c r="A68" s="6">
        <v>64</v>
      </c>
      <c r="B68" s="8" t="s">
        <v>671</v>
      </c>
      <c r="C68" s="11" t="s">
        <v>679</v>
      </c>
      <c r="D68" s="6"/>
      <c r="E68" s="6">
        <v>6</v>
      </c>
      <c r="F68" s="6">
        <v>10</v>
      </c>
      <c r="G68" s="6">
        <v>8</v>
      </c>
      <c r="H68" s="6">
        <v>236</v>
      </c>
      <c r="I68" s="6"/>
      <c r="J68" s="6">
        <v>3</v>
      </c>
      <c r="K68" s="6" t="s">
        <v>722</v>
      </c>
      <c r="L68" s="6">
        <v>1</v>
      </c>
      <c r="M68" s="6"/>
      <c r="N68" s="6">
        <v>13</v>
      </c>
      <c r="O68" s="6">
        <v>1.2</v>
      </c>
    </row>
    <row r="69" spans="1:15">
      <c r="A69" s="6">
        <v>65</v>
      </c>
      <c r="B69" s="8" t="s">
        <v>671</v>
      </c>
      <c r="C69" s="11" t="s">
        <v>680</v>
      </c>
      <c r="D69" s="6"/>
      <c r="E69" s="6">
        <v>6</v>
      </c>
      <c r="F69" s="6">
        <v>8</v>
      </c>
      <c r="G69" s="6">
        <v>8</v>
      </c>
      <c r="H69" s="6">
        <v>190</v>
      </c>
      <c r="I69" s="6">
        <v>8.478</v>
      </c>
      <c r="J69" s="6">
        <v>2</v>
      </c>
      <c r="K69" s="6" t="s">
        <v>722</v>
      </c>
      <c r="L69" s="6">
        <v>1</v>
      </c>
      <c r="M69" s="6"/>
      <c r="N69" s="6">
        <v>16</v>
      </c>
      <c r="O69" s="6">
        <v>1.2</v>
      </c>
    </row>
    <row r="70" spans="1:15">
      <c r="A70" s="6">
        <v>66</v>
      </c>
      <c r="B70" s="8" t="s">
        <v>671</v>
      </c>
      <c r="C70" s="11" t="s">
        <v>681</v>
      </c>
      <c r="D70" s="6"/>
      <c r="E70" s="6">
        <v>6</v>
      </c>
      <c r="F70" s="6">
        <v>9</v>
      </c>
      <c r="G70" s="6">
        <v>8</v>
      </c>
      <c r="H70" s="6">
        <v>180</v>
      </c>
      <c r="I70" s="6"/>
      <c r="J70" s="6">
        <v>2</v>
      </c>
      <c r="K70" s="6" t="s">
        <v>722</v>
      </c>
      <c r="L70" s="6">
        <v>1</v>
      </c>
      <c r="M70" s="6"/>
      <c r="N70" s="6">
        <v>8</v>
      </c>
      <c r="O70" s="6"/>
    </row>
    <row r="71" spans="1:15">
      <c r="A71" s="6">
        <v>67</v>
      </c>
      <c r="B71" s="8" t="s">
        <v>671</v>
      </c>
      <c r="C71" s="11" t="s">
        <v>682</v>
      </c>
      <c r="D71" s="6"/>
      <c r="E71" s="6">
        <v>6</v>
      </c>
      <c r="F71" s="6">
        <v>10</v>
      </c>
      <c r="G71" s="6">
        <v>8</v>
      </c>
      <c r="H71" s="6">
        <v>199</v>
      </c>
      <c r="I71" s="6"/>
      <c r="J71" s="6">
        <v>3</v>
      </c>
      <c r="K71" s="6" t="s">
        <v>722</v>
      </c>
      <c r="L71" s="6">
        <v>1</v>
      </c>
      <c r="M71" s="6"/>
      <c r="N71" s="6">
        <v>17</v>
      </c>
      <c r="O71" s="6"/>
    </row>
    <row r="72" ht="24" spans="1:15">
      <c r="A72" s="6">
        <v>68</v>
      </c>
      <c r="B72" s="8" t="s">
        <v>683</v>
      </c>
      <c r="C72" s="7" t="s">
        <v>684</v>
      </c>
      <c r="D72" s="6"/>
      <c r="E72" s="6">
        <v>3</v>
      </c>
      <c r="F72" s="6">
        <v>11</v>
      </c>
      <c r="G72" s="6">
        <v>8</v>
      </c>
      <c r="H72" s="6">
        <v>188</v>
      </c>
      <c r="I72" s="6"/>
      <c r="J72" s="6">
        <v>2</v>
      </c>
      <c r="K72" s="6" t="s">
        <v>722</v>
      </c>
      <c r="L72" s="6">
        <v>1</v>
      </c>
      <c r="M72" s="6"/>
      <c r="N72" s="6">
        <v>6</v>
      </c>
      <c r="O72" s="6">
        <v>1.3</v>
      </c>
    </row>
    <row r="73" spans="1:15">
      <c r="A73" s="6">
        <v>69</v>
      </c>
      <c r="B73" s="8" t="s">
        <v>685</v>
      </c>
      <c r="C73" s="7" t="s">
        <v>686</v>
      </c>
      <c r="D73" s="6">
        <v>5.6</v>
      </c>
      <c r="E73" s="6">
        <v>6</v>
      </c>
      <c r="F73" s="6">
        <v>9</v>
      </c>
      <c r="G73" s="6">
        <v>8</v>
      </c>
      <c r="H73" s="6">
        <v>195</v>
      </c>
      <c r="I73" s="6"/>
      <c r="J73" s="6">
        <v>2</v>
      </c>
      <c r="K73" s="6" t="s">
        <v>722</v>
      </c>
      <c r="L73" s="6">
        <v>1</v>
      </c>
      <c r="M73" s="6">
        <v>1200</v>
      </c>
      <c r="N73" s="6">
        <v>14</v>
      </c>
      <c r="O73" s="6">
        <v>1.5</v>
      </c>
    </row>
    <row r="74" spans="1:15">
      <c r="A74" s="6">
        <v>70</v>
      </c>
      <c r="B74" s="8" t="s">
        <v>685</v>
      </c>
      <c r="C74" s="7" t="s">
        <v>687</v>
      </c>
      <c r="D74" s="6"/>
      <c r="E74" s="6">
        <v>8</v>
      </c>
      <c r="F74" s="6">
        <v>9</v>
      </c>
      <c r="G74" s="6">
        <v>8</v>
      </c>
      <c r="H74" s="6">
        <v>170</v>
      </c>
      <c r="I74" s="6"/>
      <c r="J74" s="6">
        <v>2</v>
      </c>
      <c r="K74" s="6" t="s">
        <v>722</v>
      </c>
      <c r="L74" s="6">
        <v>1</v>
      </c>
      <c r="M74" s="6"/>
      <c r="N74" s="6">
        <v>11</v>
      </c>
      <c r="O74" s="6">
        <v>1.4</v>
      </c>
    </row>
    <row r="75" spans="1:15">
      <c r="A75" s="6">
        <v>71</v>
      </c>
      <c r="B75" s="8" t="s">
        <v>685</v>
      </c>
      <c r="C75" s="7" t="s">
        <v>688</v>
      </c>
      <c r="D75" s="6"/>
      <c r="E75" s="6">
        <v>6</v>
      </c>
      <c r="F75" s="6">
        <v>8</v>
      </c>
      <c r="G75" s="6">
        <v>8</v>
      </c>
      <c r="H75" s="6">
        <v>198</v>
      </c>
      <c r="I75" s="6"/>
      <c r="J75" s="6">
        <v>3</v>
      </c>
      <c r="K75" s="6" t="s">
        <v>722</v>
      </c>
      <c r="L75" s="6">
        <v>1</v>
      </c>
      <c r="M75" s="6"/>
      <c r="N75" s="6">
        <v>11</v>
      </c>
      <c r="O75" s="6">
        <v>1.3</v>
      </c>
    </row>
    <row r="76" spans="1:15">
      <c r="A76" s="6">
        <v>72</v>
      </c>
      <c r="B76" s="8" t="s">
        <v>685</v>
      </c>
      <c r="C76" s="7" t="s">
        <v>689</v>
      </c>
      <c r="D76" s="6"/>
      <c r="E76" s="6">
        <v>7</v>
      </c>
      <c r="F76" s="6">
        <v>8</v>
      </c>
      <c r="G76" s="6">
        <v>8</v>
      </c>
      <c r="H76" s="6"/>
      <c r="I76" s="6"/>
      <c r="J76" s="6">
        <v>2</v>
      </c>
      <c r="K76" s="6" t="s">
        <v>722</v>
      </c>
      <c r="L76" s="6">
        <v>1</v>
      </c>
      <c r="M76" s="6"/>
      <c r="N76" s="6">
        <v>5</v>
      </c>
      <c r="O76" s="6">
        <v>1.4</v>
      </c>
    </row>
    <row r="77" spans="1:18">
      <c r="A77" s="6">
        <v>73</v>
      </c>
      <c r="B77" s="8" t="s">
        <v>685</v>
      </c>
      <c r="C77" s="7" t="s">
        <v>690</v>
      </c>
      <c r="D77" s="6">
        <v>5.3</v>
      </c>
      <c r="E77" s="6">
        <v>6</v>
      </c>
      <c r="F77" s="6">
        <v>10</v>
      </c>
      <c r="G77" s="6">
        <v>8</v>
      </c>
      <c r="H77" s="6">
        <v>170</v>
      </c>
      <c r="I77" s="6"/>
      <c r="J77" s="6">
        <v>3</v>
      </c>
      <c r="K77" s="6" t="s">
        <v>722</v>
      </c>
      <c r="L77" s="6">
        <v>1</v>
      </c>
      <c r="M77" s="6"/>
      <c r="N77" s="6">
        <v>12</v>
      </c>
      <c r="O77" s="6">
        <v>1.3</v>
      </c>
      <c r="R77">
        <f>SUM(W36)</f>
        <v>0</v>
      </c>
    </row>
    <row r="78" spans="1:15">
      <c r="A78" s="6">
        <v>74</v>
      </c>
      <c r="B78" s="8" t="s">
        <v>685</v>
      </c>
      <c r="C78" s="7" t="s">
        <v>691</v>
      </c>
      <c r="D78" s="6"/>
      <c r="E78" s="6">
        <v>6</v>
      </c>
      <c r="F78" s="6">
        <v>9</v>
      </c>
      <c r="G78" s="6">
        <v>8</v>
      </c>
      <c r="H78" s="6">
        <v>169</v>
      </c>
      <c r="I78" s="6"/>
      <c r="J78" s="6">
        <v>2</v>
      </c>
      <c r="K78" s="6" t="s">
        <v>722</v>
      </c>
      <c r="L78" s="6">
        <v>1</v>
      </c>
      <c r="M78" s="6"/>
      <c r="N78" s="6">
        <v>15</v>
      </c>
      <c r="O78" s="6">
        <v>1.4</v>
      </c>
    </row>
    <row r="79" spans="1:15">
      <c r="A79" s="6">
        <v>75</v>
      </c>
      <c r="B79" s="13" t="s">
        <v>692</v>
      </c>
      <c r="C79" s="14" t="s">
        <v>693</v>
      </c>
      <c r="D79" s="6"/>
      <c r="E79" s="6">
        <v>6</v>
      </c>
      <c r="F79" s="6">
        <v>8</v>
      </c>
      <c r="G79" s="6">
        <v>8</v>
      </c>
      <c r="H79" s="6">
        <v>197</v>
      </c>
      <c r="I79" s="6">
        <v>13.059</v>
      </c>
      <c r="J79" s="6">
        <v>2</v>
      </c>
      <c r="K79" s="6" t="s">
        <v>722</v>
      </c>
      <c r="L79" s="6">
        <v>1</v>
      </c>
      <c r="M79" s="6">
        <v>1600</v>
      </c>
      <c r="N79" s="6">
        <v>22</v>
      </c>
      <c r="O79" s="6">
        <v>1.4</v>
      </c>
    </row>
    <row r="80" spans="1:15">
      <c r="A80" s="6">
        <v>76</v>
      </c>
      <c r="B80" s="13" t="s">
        <v>692</v>
      </c>
      <c r="C80" s="14" t="s">
        <v>694</v>
      </c>
      <c r="D80" s="6"/>
      <c r="E80" s="6">
        <v>6</v>
      </c>
      <c r="F80" s="6">
        <v>9</v>
      </c>
      <c r="G80" s="6">
        <v>8</v>
      </c>
      <c r="H80" s="6">
        <v>120</v>
      </c>
      <c r="I80" s="6">
        <v>13.059</v>
      </c>
      <c r="J80" s="6">
        <v>2</v>
      </c>
      <c r="K80" s="6" t="s">
        <v>722</v>
      </c>
      <c r="L80" s="6">
        <v>1</v>
      </c>
      <c r="M80" s="6">
        <v>1600</v>
      </c>
      <c r="N80" s="6">
        <v>16</v>
      </c>
      <c r="O80" s="6">
        <v>1.2</v>
      </c>
    </row>
    <row r="81" spans="1:15">
      <c r="A81" s="6">
        <v>77</v>
      </c>
      <c r="B81" s="13" t="s">
        <v>692</v>
      </c>
      <c r="C81" s="14" t="s">
        <v>695</v>
      </c>
      <c r="D81" s="6"/>
      <c r="E81" s="6">
        <v>6</v>
      </c>
      <c r="F81" s="6">
        <v>9</v>
      </c>
      <c r="G81" s="6">
        <v>8</v>
      </c>
      <c r="H81" s="6">
        <v>120</v>
      </c>
      <c r="I81" s="6">
        <v>13.059</v>
      </c>
      <c r="J81" s="6">
        <v>2</v>
      </c>
      <c r="K81" s="6" t="s">
        <v>722</v>
      </c>
      <c r="L81" s="6">
        <v>1</v>
      </c>
      <c r="M81" s="6"/>
      <c r="N81" s="6">
        <v>13</v>
      </c>
      <c r="O81" s="6">
        <v>1.2</v>
      </c>
    </row>
    <row r="82" spans="1:15">
      <c r="A82" s="6">
        <v>78</v>
      </c>
      <c r="B82" s="13" t="s">
        <v>692</v>
      </c>
      <c r="C82" s="14" t="s">
        <v>696</v>
      </c>
      <c r="D82" s="6">
        <v>5.4</v>
      </c>
      <c r="E82" s="6">
        <v>5</v>
      </c>
      <c r="F82" s="6">
        <v>8</v>
      </c>
      <c r="G82" s="6">
        <v>8</v>
      </c>
      <c r="H82" s="6">
        <v>169</v>
      </c>
      <c r="I82" s="6">
        <v>13.059</v>
      </c>
      <c r="J82" s="6">
        <v>2</v>
      </c>
      <c r="K82" s="6" t="s">
        <v>722</v>
      </c>
      <c r="L82" s="6">
        <v>1</v>
      </c>
      <c r="M82" s="6"/>
      <c r="N82" s="6">
        <v>7</v>
      </c>
      <c r="O82" s="6"/>
    </row>
    <row r="83" spans="1:15">
      <c r="A83" s="6">
        <v>79</v>
      </c>
      <c r="B83" s="13" t="s">
        <v>692</v>
      </c>
      <c r="C83" s="14" t="s">
        <v>697</v>
      </c>
      <c r="D83" s="6"/>
      <c r="E83" s="6">
        <v>6</v>
      </c>
      <c r="F83" s="6">
        <v>8</v>
      </c>
      <c r="G83" s="6">
        <v>8</v>
      </c>
      <c r="H83" s="6">
        <v>310</v>
      </c>
      <c r="I83" s="6">
        <v>13.059</v>
      </c>
      <c r="J83" s="6">
        <v>3</v>
      </c>
      <c r="K83" s="6" t="s">
        <v>722</v>
      </c>
      <c r="L83" s="6">
        <v>1</v>
      </c>
      <c r="M83" s="6"/>
      <c r="N83" s="6">
        <v>14</v>
      </c>
      <c r="O83" s="6"/>
    </row>
    <row r="84" spans="1:15">
      <c r="A84" s="6">
        <v>80</v>
      </c>
      <c r="B84" s="15" t="s">
        <v>692</v>
      </c>
      <c r="C84" s="16" t="s">
        <v>698</v>
      </c>
      <c r="D84" s="6"/>
      <c r="E84" s="6">
        <v>7</v>
      </c>
      <c r="F84" s="6">
        <v>9</v>
      </c>
      <c r="G84" s="6">
        <v>8</v>
      </c>
      <c r="H84" s="6">
        <v>150</v>
      </c>
      <c r="I84" s="6">
        <v>13.059</v>
      </c>
      <c r="J84" s="6">
        <v>3</v>
      </c>
      <c r="K84" s="6" t="s">
        <v>722</v>
      </c>
      <c r="L84" s="6">
        <v>1</v>
      </c>
      <c r="M84" s="6"/>
      <c r="N84" s="6">
        <v>8</v>
      </c>
      <c r="O84" s="6"/>
    </row>
    <row r="85" spans="1:15">
      <c r="A85" s="6">
        <v>81</v>
      </c>
      <c r="B85" s="8" t="s">
        <v>699</v>
      </c>
      <c r="C85" s="7" t="s">
        <v>700</v>
      </c>
      <c r="D85" s="6"/>
      <c r="E85" s="6">
        <v>6</v>
      </c>
      <c r="F85" s="6">
        <v>7</v>
      </c>
      <c r="G85" s="6">
        <v>8</v>
      </c>
      <c r="H85" s="6">
        <v>218</v>
      </c>
      <c r="I85" s="6"/>
      <c r="J85" s="6">
        <v>2</v>
      </c>
      <c r="K85" s="6" t="s">
        <v>722</v>
      </c>
      <c r="L85" s="6">
        <v>1</v>
      </c>
      <c r="M85" s="6"/>
      <c r="N85" s="6">
        <v>21</v>
      </c>
      <c r="O85" s="6"/>
    </row>
    <row r="86" spans="1:15">
      <c r="A86" s="6">
        <v>82</v>
      </c>
      <c r="B86" s="13" t="s">
        <v>699</v>
      </c>
      <c r="C86" s="14" t="s">
        <v>701</v>
      </c>
      <c r="D86" s="6"/>
      <c r="E86" s="6">
        <v>6</v>
      </c>
      <c r="F86" s="6">
        <v>8</v>
      </c>
      <c r="G86" s="6">
        <v>8</v>
      </c>
      <c r="H86" s="6">
        <v>120</v>
      </c>
      <c r="I86" s="6"/>
      <c r="J86" s="6">
        <v>2</v>
      </c>
      <c r="K86" s="6" t="s">
        <v>722</v>
      </c>
      <c r="L86" s="6">
        <v>1</v>
      </c>
      <c r="M86" s="6"/>
      <c r="N86" s="6">
        <v>12</v>
      </c>
      <c r="O86" s="6"/>
    </row>
    <row r="87" spans="1:15">
      <c r="A87" s="6">
        <v>83</v>
      </c>
      <c r="B87" s="8" t="s">
        <v>699</v>
      </c>
      <c r="C87" s="7" t="s">
        <v>702</v>
      </c>
      <c r="D87" s="6"/>
      <c r="E87" s="6">
        <v>6</v>
      </c>
      <c r="F87" s="6">
        <v>9</v>
      </c>
      <c r="G87" s="6">
        <v>8</v>
      </c>
      <c r="H87" s="6">
        <v>214</v>
      </c>
      <c r="I87" s="6"/>
      <c r="J87" s="6">
        <v>2</v>
      </c>
      <c r="K87" s="6" t="s">
        <v>722</v>
      </c>
      <c r="L87" s="6">
        <v>1</v>
      </c>
      <c r="M87" s="6"/>
      <c r="N87" s="6">
        <v>8</v>
      </c>
      <c r="O87" s="6"/>
    </row>
    <row r="88" spans="1:15">
      <c r="A88" s="6">
        <v>84</v>
      </c>
      <c r="B88" s="13" t="s">
        <v>699</v>
      </c>
      <c r="C88" s="14" t="s">
        <v>703</v>
      </c>
      <c r="D88" s="6">
        <v>5.5</v>
      </c>
      <c r="E88" s="6">
        <v>6</v>
      </c>
      <c r="F88" s="6">
        <v>9</v>
      </c>
      <c r="G88" s="6">
        <v>8</v>
      </c>
      <c r="H88" s="6">
        <v>160</v>
      </c>
      <c r="I88" s="6"/>
      <c r="J88" s="6">
        <v>2</v>
      </c>
      <c r="K88" s="6" t="s">
        <v>722</v>
      </c>
      <c r="L88" s="6"/>
      <c r="M88" s="6"/>
      <c r="N88" s="6">
        <v>9</v>
      </c>
      <c r="O88" s="6"/>
    </row>
    <row r="89" spans="1:15">
      <c r="A89" s="6">
        <v>85</v>
      </c>
      <c r="B89" s="8" t="s">
        <v>699</v>
      </c>
      <c r="C89" s="7" t="s">
        <v>704</v>
      </c>
      <c r="D89" s="6"/>
      <c r="E89" s="6">
        <v>6</v>
      </c>
      <c r="F89" s="6">
        <v>8</v>
      </c>
      <c r="G89" s="6">
        <v>8</v>
      </c>
      <c r="H89" s="6">
        <v>162</v>
      </c>
      <c r="I89" s="6"/>
      <c r="J89" s="6">
        <v>3</v>
      </c>
      <c r="K89" s="6" t="s">
        <v>722</v>
      </c>
      <c r="L89" s="6">
        <v>1</v>
      </c>
      <c r="M89" s="6"/>
      <c r="N89" s="6">
        <v>19</v>
      </c>
      <c r="O89" s="6"/>
    </row>
    <row r="90" spans="1:15">
      <c r="A90" s="6">
        <v>86</v>
      </c>
      <c r="B90" s="13" t="s">
        <v>699</v>
      </c>
      <c r="C90" s="14" t="s">
        <v>705</v>
      </c>
      <c r="D90" s="6"/>
      <c r="E90" s="6">
        <v>6</v>
      </c>
      <c r="F90" s="6">
        <v>8</v>
      </c>
      <c r="G90" s="6">
        <v>8</v>
      </c>
      <c r="H90" s="6">
        <v>180</v>
      </c>
      <c r="I90" s="6"/>
      <c r="J90" s="6">
        <v>3</v>
      </c>
      <c r="K90" s="6" t="s">
        <v>722</v>
      </c>
      <c r="L90" s="6"/>
      <c r="M90" s="6"/>
      <c r="N90" s="6">
        <v>16</v>
      </c>
      <c r="O90" s="6"/>
    </row>
    <row r="91" spans="1:15">
      <c r="A91" s="6">
        <v>87</v>
      </c>
      <c r="B91" s="17" t="s">
        <v>699</v>
      </c>
      <c r="C91" s="18" t="s">
        <v>706</v>
      </c>
      <c r="D91" s="6"/>
      <c r="E91" s="6">
        <v>8</v>
      </c>
      <c r="F91" s="6">
        <v>9</v>
      </c>
      <c r="G91" s="6">
        <v>3</v>
      </c>
      <c r="H91" s="6">
        <v>102</v>
      </c>
      <c r="I91" s="6">
        <v>5.42</v>
      </c>
      <c r="J91" s="6">
        <v>2</v>
      </c>
      <c r="K91" s="6" t="s">
        <v>722</v>
      </c>
      <c r="L91" s="6">
        <v>1</v>
      </c>
      <c r="M91" s="6"/>
      <c r="N91" s="6">
        <v>7</v>
      </c>
      <c r="O91" s="6"/>
    </row>
    <row r="92" spans="1:15">
      <c r="A92" s="19" t="s">
        <v>23</v>
      </c>
      <c r="B92" s="6"/>
      <c r="C92" s="6"/>
      <c r="D92" s="6">
        <f t="shared" ref="D92:H92" si="0">SUM(D5:D91)</f>
        <v>123.7</v>
      </c>
      <c r="E92" s="6">
        <f t="shared" si="0"/>
        <v>528</v>
      </c>
      <c r="F92" s="6">
        <f t="shared" si="0"/>
        <v>782</v>
      </c>
      <c r="G92" s="6">
        <f t="shared" si="0"/>
        <v>691</v>
      </c>
      <c r="H92" s="6">
        <f t="shared" si="0"/>
        <v>14113</v>
      </c>
      <c r="I92" s="6">
        <f>SUM(I8:I91)</f>
        <v>152.228</v>
      </c>
      <c r="J92" s="6">
        <f t="shared" ref="J92" si="1">SUM(J5:J91)</f>
        <v>200</v>
      </c>
      <c r="K92" s="6">
        <v>87</v>
      </c>
      <c r="L92" s="6">
        <v>83</v>
      </c>
      <c r="M92" s="6">
        <f>SUM(M5:M91)</f>
        <v>28100</v>
      </c>
      <c r="N92" s="6">
        <f>SUM(N5:N91)</f>
        <v>1227</v>
      </c>
      <c r="O92" s="6">
        <v>80</v>
      </c>
    </row>
  </sheetData>
  <mergeCells count="4">
    <mergeCell ref="A2:O2"/>
    <mergeCell ref="A3:A4"/>
    <mergeCell ref="B3:B4"/>
    <mergeCell ref="C3:C4"/>
  </mergeCells>
  <pageMargins left="0.747916666666667" right="0.359027777777778" top="0.729166666666667" bottom="0.679166666666667" header="0.511805555555556" footer="0.409027777777778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49"/>
  <sheetViews>
    <sheetView workbookViewId="0">
      <pane ySplit="6" topLeftCell="A22" activePane="bottomLeft" state="frozen"/>
      <selection/>
      <selection pane="bottomLeft" activeCell="Z38" sqref="Z38"/>
    </sheetView>
  </sheetViews>
  <sheetFormatPr defaultColWidth="9" defaultRowHeight="11.25"/>
  <cols>
    <col min="1" max="1" width="3" style="54" customWidth="1"/>
    <col min="2" max="2" width="10.25" style="54" customWidth="1"/>
    <col min="3" max="3" width="4.375" style="54" customWidth="1"/>
    <col min="4" max="4" width="14.75" style="54" customWidth="1"/>
    <col min="5" max="5" width="12.5" style="54" customWidth="1"/>
    <col min="6" max="6" width="4.625" style="54" customWidth="1"/>
    <col min="7" max="7" width="4.875" style="54" customWidth="1"/>
    <col min="8" max="9" width="5" style="54" customWidth="1"/>
    <col min="10" max="10" width="5.25" style="54" customWidth="1"/>
    <col min="11" max="11" width="6.75" style="54" customWidth="1"/>
    <col min="12" max="12" width="5.75" style="54" customWidth="1"/>
    <col min="13" max="14" width="5.25" style="54" customWidth="1"/>
    <col min="15" max="15" width="5.125" style="54" customWidth="1"/>
    <col min="16" max="16" width="5.25" style="54" customWidth="1"/>
    <col min="17" max="17" width="4.875" style="54" customWidth="1"/>
    <col min="18" max="18" width="5.25" style="54" customWidth="1"/>
    <col min="19" max="19" width="4.75" style="54" customWidth="1"/>
    <col min="20" max="20" width="6" style="54" customWidth="1"/>
    <col min="21" max="21" width="4.875" style="54" customWidth="1"/>
    <col min="22" max="22" width="3.375" style="54" customWidth="1"/>
    <col min="23" max="25" width="9" style="54"/>
    <col min="26" max="26" width="11.25" style="54" customWidth="1"/>
    <col min="27" max="16384" width="9" style="54"/>
  </cols>
  <sheetData>
    <row r="1" spans="1:2">
      <c r="A1" s="55" t="s">
        <v>211</v>
      </c>
      <c r="B1" s="55"/>
    </row>
    <row r="2" ht="47.25" customHeight="1" spans="1:20">
      <c r="A2" s="20" t="s">
        <v>212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="53" customFormat="1" spans="1:22">
      <c r="A3" s="42" t="s">
        <v>2</v>
      </c>
      <c r="B3" s="42" t="s">
        <v>3</v>
      </c>
      <c r="C3" s="42" t="s">
        <v>4</v>
      </c>
      <c r="D3" s="42" t="s">
        <v>213</v>
      </c>
      <c r="E3" s="42" t="s">
        <v>214</v>
      </c>
      <c r="F3" s="42" t="s">
        <v>5</v>
      </c>
      <c r="G3" s="42" t="s">
        <v>6</v>
      </c>
      <c r="H3" s="42" t="s">
        <v>7</v>
      </c>
      <c r="I3" s="42"/>
      <c r="J3" s="42" t="s">
        <v>8</v>
      </c>
      <c r="K3" s="42"/>
      <c r="L3" s="42"/>
      <c r="M3" s="42"/>
      <c r="N3" s="42"/>
      <c r="O3" s="42" t="s">
        <v>9</v>
      </c>
      <c r="P3" s="42" t="s">
        <v>10</v>
      </c>
      <c r="Q3" s="42" t="s">
        <v>215</v>
      </c>
      <c r="R3" s="42" t="s">
        <v>216</v>
      </c>
      <c r="S3" s="42" t="s">
        <v>11</v>
      </c>
      <c r="T3" s="42" t="s">
        <v>12</v>
      </c>
      <c r="U3" s="42" t="s">
        <v>13</v>
      </c>
      <c r="V3" s="42" t="s">
        <v>14</v>
      </c>
    </row>
    <row r="4" s="53" customFormat="1" spans="1:22">
      <c r="A4" s="42"/>
      <c r="B4" s="42"/>
      <c r="C4" s="42"/>
      <c r="D4" s="42"/>
      <c r="E4" s="42"/>
      <c r="F4" s="42"/>
      <c r="G4" s="42"/>
      <c r="H4" s="42"/>
      <c r="I4" s="42"/>
      <c r="J4" s="42" t="s">
        <v>23</v>
      </c>
      <c r="K4" s="42" t="s">
        <v>16</v>
      </c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="53" customFormat="1" spans="1:22">
      <c r="A5" s="42"/>
      <c r="B5" s="42"/>
      <c r="C5" s="42"/>
      <c r="D5" s="42"/>
      <c r="E5" s="42"/>
      <c r="F5" s="42"/>
      <c r="G5" s="42"/>
      <c r="H5" s="42"/>
      <c r="I5" s="42"/>
      <c r="J5" s="42"/>
      <c r="K5" s="42" t="s">
        <v>17</v>
      </c>
      <c r="L5" s="42" t="s">
        <v>18</v>
      </c>
      <c r="M5" s="42" t="s">
        <v>19</v>
      </c>
      <c r="N5" s="42" t="s">
        <v>217</v>
      </c>
      <c r="O5" s="42"/>
      <c r="P5" s="42"/>
      <c r="Q5" s="42"/>
      <c r="R5" s="42"/>
      <c r="S5" s="42"/>
      <c r="T5" s="42"/>
      <c r="U5" s="42"/>
      <c r="V5" s="42"/>
    </row>
    <row r="6" s="53" customFormat="1" spans="1:22">
      <c r="A6" s="42"/>
      <c r="B6" s="42"/>
      <c r="C6" s="42"/>
      <c r="D6" s="42"/>
      <c r="E6" s="42"/>
      <c r="F6" s="42"/>
      <c r="G6" s="42"/>
      <c r="H6" s="42" t="s">
        <v>21</v>
      </c>
      <c r="I6" s="42" t="s">
        <v>22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="53" customFormat="1" spans="1:22">
      <c r="A7" s="42"/>
      <c r="B7" s="42" t="s">
        <v>23</v>
      </c>
      <c r="C7" s="42">
        <f>C8+C21+C24+C41+C35</f>
        <v>3489</v>
      </c>
      <c r="D7" s="42" t="s">
        <v>24</v>
      </c>
      <c r="E7" s="42" t="s">
        <v>24</v>
      </c>
      <c r="F7" s="42" t="s">
        <v>24</v>
      </c>
      <c r="G7" s="42" t="s">
        <v>24</v>
      </c>
      <c r="H7" s="37" t="s">
        <v>24</v>
      </c>
      <c r="I7" s="37" t="s">
        <v>24</v>
      </c>
      <c r="J7" s="37">
        <f>J8+J21+J24+J41+J35</f>
        <v>336181</v>
      </c>
      <c r="K7" s="37">
        <f t="shared" ref="K7" si="0">K8+K21+K24+K41+K35</f>
        <v>64055</v>
      </c>
      <c r="L7" s="37">
        <f t="shared" ref="L7:R7" si="1">L8+L21+L24+L41+L35</f>
        <v>175916</v>
      </c>
      <c r="M7" s="37">
        <f t="shared" si="1"/>
        <v>71780</v>
      </c>
      <c r="N7" s="37">
        <f t="shared" si="1"/>
        <v>24430</v>
      </c>
      <c r="O7" s="37">
        <f t="shared" si="1"/>
        <v>74284</v>
      </c>
      <c r="P7" s="37">
        <f t="shared" si="1"/>
        <v>268253</v>
      </c>
      <c r="Q7" s="37">
        <f t="shared" si="1"/>
        <v>58</v>
      </c>
      <c r="R7" s="37">
        <f t="shared" si="1"/>
        <v>159</v>
      </c>
      <c r="S7" s="42" t="s">
        <v>24</v>
      </c>
      <c r="T7" s="42" t="s">
        <v>24</v>
      </c>
      <c r="U7" s="42" t="s">
        <v>24</v>
      </c>
      <c r="V7" s="42"/>
    </row>
    <row r="8" s="53" customFormat="1" ht="22.5" spans="1:22">
      <c r="A8" s="42" t="s">
        <v>25</v>
      </c>
      <c r="B8" s="52" t="s">
        <v>218</v>
      </c>
      <c r="C8" s="42">
        <f>C9+C11+C13+C15+C17+C19</f>
        <v>522</v>
      </c>
      <c r="D8" s="42" t="s">
        <v>24</v>
      </c>
      <c r="E8" s="42" t="s">
        <v>24</v>
      </c>
      <c r="F8" s="42" t="s">
        <v>24</v>
      </c>
      <c r="G8" s="42" t="s">
        <v>24</v>
      </c>
      <c r="H8" s="37" t="s">
        <v>24</v>
      </c>
      <c r="I8" s="37" t="s">
        <v>24</v>
      </c>
      <c r="J8" s="37">
        <f t="shared" ref="J8" si="2">J9+J11+J13+J15+J17+J19</f>
        <v>179565</v>
      </c>
      <c r="K8" s="37">
        <f t="shared" ref="K8:R8" si="3">K9+K11+K13+K15+K17+K19</f>
        <v>37860</v>
      </c>
      <c r="L8" s="37">
        <f t="shared" si="3"/>
        <v>56375</v>
      </c>
      <c r="M8" s="37">
        <f t="shared" si="3"/>
        <v>71780</v>
      </c>
      <c r="N8" s="37">
        <f t="shared" si="3"/>
        <v>13550</v>
      </c>
      <c r="O8" s="37">
        <f t="shared" si="3"/>
        <v>31609</v>
      </c>
      <c r="P8" s="37">
        <f t="shared" si="3"/>
        <v>117553</v>
      </c>
      <c r="Q8" s="37">
        <f t="shared" si="3"/>
        <v>32</v>
      </c>
      <c r="R8" s="37">
        <f t="shared" si="3"/>
        <v>69</v>
      </c>
      <c r="S8" s="42" t="s">
        <v>24</v>
      </c>
      <c r="T8" s="42" t="s">
        <v>24</v>
      </c>
      <c r="U8" s="42" t="s">
        <v>24</v>
      </c>
      <c r="V8" s="42"/>
    </row>
    <row r="9" s="53" customFormat="1" ht="33.75" spans="1:22">
      <c r="A9" s="42">
        <v>1</v>
      </c>
      <c r="B9" s="52" t="s">
        <v>31</v>
      </c>
      <c r="C9" s="42">
        <f>C10</f>
        <v>208</v>
      </c>
      <c r="D9" s="42" t="s">
        <v>24</v>
      </c>
      <c r="E9" s="42" t="s">
        <v>24</v>
      </c>
      <c r="F9" s="42" t="s">
        <v>24</v>
      </c>
      <c r="G9" s="42" t="s">
        <v>24</v>
      </c>
      <c r="H9" s="37">
        <v>150000</v>
      </c>
      <c r="I9" s="37" t="s">
        <v>30</v>
      </c>
      <c r="J9" s="37">
        <v>33500</v>
      </c>
      <c r="K9" s="37">
        <v>15600</v>
      </c>
      <c r="L9" s="37">
        <v>12350</v>
      </c>
      <c r="M9" s="37">
        <v>1500</v>
      </c>
      <c r="N9" s="37">
        <v>4050</v>
      </c>
      <c r="O9" s="37">
        <v>18004</v>
      </c>
      <c r="P9" s="37">
        <v>67654</v>
      </c>
      <c r="Q9" s="37">
        <v>5</v>
      </c>
      <c r="R9" s="37">
        <v>48</v>
      </c>
      <c r="S9" s="42" t="s">
        <v>24</v>
      </c>
      <c r="T9" s="42" t="s">
        <v>24</v>
      </c>
      <c r="U9" s="42" t="s">
        <v>24</v>
      </c>
      <c r="V9" s="42"/>
    </row>
    <row r="10" ht="78.75" spans="1:22">
      <c r="A10" s="43"/>
      <c r="B10" s="44" t="s">
        <v>31</v>
      </c>
      <c r="C10" s="43">
        <f>附表3、产业发展项目!C9</f>
        <v>208</v>
      </c>
      <c r="D10" s="44" t="s">
        <v>219</v>
      </c>
      <c r="E10" s="44" t="s">
        <v>220</v>
      </c>
      <c r="F10" s="43" t="s">
        <v>32</v>
      </c>
      <c r="G10" s="43" t="s">
        <v>33</v>
      </c>
      <c r="H10" s="39">
        <v>150000</v>
      </c>
      <c r="I10" s="39" t="s">
        <v>30</v>
      </c>
      <c r="J10" s="39">
        <v>33500</v>
      </c>
      <c r="K10" s="39">
        <v>15600</v>
      </c>
      <c r="L10" s="39">
        <v>12350</v>
      </c>
      <c r="M10" s="39">
        <v>1500</v>
      </c>
      <c r="N10" s="39">
        <v>4050</v>
      </c>
      <c r="O10" s="39">
        <v>18004</v>
      </c>
      <c r="P10" s="39">
        <v>67654</v>
      </c>
      <c r="Q10" s="39">
        <v>5</v>
      </c>
      <c r="R10" s="39">
        <v>48</v>
      </c>
      <c r="S10" s="43" t="s">
        <v>34</v>
      </c>
      <c r="T10" s="43" t="s">
        <v>35</v>
      </c>
      <c r="U10" s="43" t="s">
        <v>36</v>
      </c>
      <c r="V10" s="43"/>
    </row>
    <row r="11" s="53" customFormat="1" ht="22.5" spans="1:22">
      <c r="A11" s="42">
        <v>2</v>
      </c>
      <c r="B11" s="52" t="s">
        <v>221</v>
      </c>
      <c r="C11" s="42">
        <f>C12</f>
        <v>59</v>
      </c>
      <c r="D11" s="52" t="s">
        <v>24</v>
      </c>
      <c r="E11" s="52" t="s">
        <v>24</v>
      </c>
      <c r="F11" s="42" t="s">
        <v>24</v>
      </c>
      <c r="G11" s="42" t="s">
        <v>24</v>
      </c>
      <c r="H11" s="37" t="s">
        <v>24</v>
      </c>
      <c r="I11" s="37" t="s">
        <v>24</v>
      </c>
      <c r="J11" s="37">
        <f t="shared" ref="J11" si="4">SUM(J12:J12)</f>
        <v>14000</v>
      </c>
      <c r="K11" s="37">
        <f t="shared" ref="K11:R11" si="5">SUM(K12:K12)</f>
        <v>2300</v>
      </c>
      <c r="L11" s="37">
        <f t="shared" si="5"/>
        <v>6500</v>
      </c>
      <c r="M11" s="37">
        <f t="shared" si="5"/>
        <v>1500</v>
      </c>
      <c r="N11" s="37">
        <f t="shared" si="5"/>
        <v>3700</v>
      </c>
      <c r="O11" s="37">
        <f t="shared" si="5"/>
        <v>2629</v>
      </c>
      <c r="P11" s="37">
        <f t="shared" si="5"/>
        <v>9731</v>
      </c>
      <c r="Q11" s="37">
        <f t="shared" si="5"/>
        <v>0</v>
      </c>
      <c r="R11" s="37">
        <f t="shared" si="5"/>
        <v>19</v>
      </c>
      <c r="S11" s="42" t="s">
        <v>24</v>
      </c>
      <c r="T11" s="42" t="s">
        <v>24</v>
      </c>
      <c r="U11" s="42" t="s">
        <v>24</v>
      </c>
      <c r="V11" s="42"/>
    </row>
    <row r="12" ht="45" spans="1:22">
      <c r="A12" s="43"/>
      <c r="B12" s="44" t="s">
        <v>39</v>
      </c>
      <c r="C12" s="43">
        <f>附表3、产业发展项目!C17</f>
        <v>59</v>
      </c>
      <c r="D12" s="44" t="s">
        <v>222</v>
      </c>
      <c r="E12" s="44" t="s">
        <v>223</v>
      </c>
      <c r="F12" s="43" t="s">
        <v>32</v>
      </c>
      <c r="G12" s="43" t="s">
        <v>33</v>
      </c>
      <c r="H12" s="39">
        <v>50000</v>
      </c>
      <c r="I12" s="39" t="s">
        <v>40</v>
      </c>
      <c r="J12" s="39">
        <v>14000</v>
      </c>
      <c r="K12" s="39">
        <v>2300</v>
      </c>
      <c r="L12" s="39">
        <v>6500</v>
      </c>
      <c r="M12" s="39">
        <v>1500</v>
      </c>
      <c r="N12" s="39">
        <v>3700</v>
      </c>
      <c r="O12" s="39">
        <v>2629</v>
      </c>
      <c r="P12" s="39">
        <v>9731</v>
      </c>
      <c r="Q12" s="39">
        <v>0</v>
      </c>
      <c r="R12" s="39">
        <v>19</v>
      </c>
      <c r="S12" s="43" t="s">
        <v>34</v>
      </c>
      <c r="T12" s="43" t="s">
        <v>35</v>
      </c>
      <c r="U12" s="43" t="s">
        <v>36</v>
      </c>
      <c r="V12" s="43"/>
    </row>
    <row r="13" s="53" customFormat="1" ht="22.5" spans="1:22">
      <c r="A13" s="42">
        <v>3</v>
      </c>
      <c r="B13" s="52" t="s">
        <v>42</v>
      </c>
      <c r="C13" s="42">
        <v>12</v>
      </c>
      <c r="D13" s="52" t="s">
        <v>24</v>
      </c>
      <c r="E13" s="52" t="s">
        <v>24</v>
      </c>
      <c r="F13" s="42" t="s">
        <v>24</v>
      </c>
      <c r="G13" s="42" t="s">
        <v>24</v>
      </c>
      <c r="H13" s="37">
        <f>H14</f>
        <v>60000</v>
      </c>
      <c r="I13" s="37" t="str">
        <f t="shared" ref="I13:N13" si="6">I14</f>
        <v>吨/年</v>
      </c>
      <c r="J13" s="37">
        <f t="shared" si="6"/>
        <v>34000</v>
      </c>
      <c r="K13" s="37">
        <f t="shared" si="6"/>
        <v>6000</v>
      </c>
      <c r="L13" s="37">
        <f t="shared" si="6"/>
        <v>1000</v>
      </c>
      <c r="M13" s="37">
        <f t="shared" si="6"/>
        <v>27000</v>
      </c>
      <c r="N13" s="37">
        <f t="shared" si="6"/>
        <v>0</v>
      </c>
      <c r="O13" s="37">
        <v>2341</v>
      </c>
      <c r="P13" s="37">
        <v>8663</v>
      </c>
      <c r="Q13" s="37">
        <f>Q14</f>
        <v>1</v>
      </c>
      <c r="R13" s="37">
        <f>R14</f>
        <v>2</v>
      </c>
      <c r="S13" s="42" t="s">
        <v>24</v>
      </c>
      <c r="T13" s="42" t="s">
        <v>24</v>
      </c>
      <c r="U13" s="42" t="s">
        <v>24</v>
      </c>
      <c r="V13" s="42"/>
    </row>
    <row r="14" ht="33.75" spans="1:22">
      <c r="A14" s="43"/>
      <c r="B14" s="44" t="s">
        <v>44</v>
      </c>
      <c r="C14" s="43">
        <v>12</v>
      </c>
      <c r="D14" s="44" t="s">
        <v>224</v>
      </c>
      <c r="E14" s="44" t="s">
        <v>225</v>
      </c>
      <c r="F14" s="43" t="s">
        <v>45</v>
      </c>
      <c r="G14" s="43" t="s">
        <v>46</v>
      </c>
      <c r="H14" s="39">
        <v>60000</v>
      </c>
      <c r="I14" s="39" t="s">
        <v>43</v>
      </c>
      <c r="J14" s="39">
        <v>34000</v>
      </c>
      <c r="K14" s="39">
        <v>6000</v>
      </c>
      <c r="L14" s="39">
        <v>1000</v>
      </c>
      <c r="M14" s="39">
        <v>27000</v>
      </c>
      <c r="N14" s="39"/>
      <c r="O14" s="39">
        <v>2341</v>
      </c>
      <c r="P14" s="39">
        <v>8663</v>
      </c>
      <c r="Q14" s="39">
        <v>1</v>
      </c>
      <c r="R14" s="39">
        <v>2</v>
      </c>
      <c r="S14" s="43" t="s">
        <v>34</v>
      </c>
      <c r="T14" s="43" t="s">
        <v>47</v>
      </c>
      <c r="U14" s="43" t="s">
        <v>36</v>
      </c>
      <c r="V14" s="43"/>
    </row>
    <row r="15" s="53" customFormat="1" ht="22.5" spans="1:22">
      <c r="A15" s="42">
        <v>4</v>
      </c>
      <c r="B15" s="52" t="s">
        <v>48</v>
      </c>
      <c r="C15" s="42">
        <v>36</v>
      </c>
      <c r="D15" s="52" t="s">
        <v>24</v>
      </c>
      <c r="E15" s="52" t="s">
        <v>24</v>
      </c>
      <c r="F15" s="42" t="s">
        <v>24</v>
      </c>
      <c r="G15" s="42" t="s">
        <v>24</v>
      </c>
      <c r="H15" s="37">
        <v>129</v>
      </c>
      <c r="I15" s="37" t="s">
        <v>49</v>
      </c>
      <c r="J15" s="37">
        <v>92245</v>
      </c>
      <c r="K15" s="37">
        <v>11150</v>
      </c>
      <c r="L15" s="37">
        <v>33715</v>
      </c>
      <c r="M15" s="37">
        <v>41580</v>
      </c>
      <c r="N15" s="37">
        <v>5800</v>
      </c>
      <c r="O15" s="37">
        <v>4568</v>
      </c>
      <c r="P15" s="37">
        <v>16464</v>
      </c>
      <c r="Q15" s="37">
        <v>23</v>
      </c>
      <c r="R15" s="37"/>
      <c r="S15" s="42" t="s">
        <v>24</v>
      </c>
      <c r="T15" s="42" t="s">
        <v>24</v>
      </c>
      <c r="U15" s="42" t="s">
        <v>24</v>
      </c>
      <c r="V15" s="42"/>
    </row>
    <row r="16" ht="33.75" spans="1:22">
      <c r="A16" s="43"/>
      <c r="B16" s="44" t="s">
        <v>50</v>
      </c>
      <c r="C16" s="43">
        <v>36</v>
      </c>
      <c r="D16" s="44" t="s">
        <v>226</v>
      </c>
      <c r="E16" s="44" t="s">
        <v>227</v>
      </c>
      <c r="F16" s="43" t="s">
        <v>32</v>
      </c>
      <c r="G16" s="43" t="s">
        <v>33</v>
      </c>
      <c r="H16" s="39">
        <v>129</v>
      </c>
      <c r="I16" s="39" t="s">
        <v>49</v>
      </c>
      <c r="J16" s="39">
        <v>92245</v>
      </c>
      <c r="K16" s="39">
        <v>11150</v>
      </c>
      <c r="L16" s="39">
        <v>33715</v>
      </c>
      <c r="M16" s="39">
        <v>41580</v>
      </c>
      <c r="N16" s="39">
        <v>5800</v>
      </c>
      <c r="O16" s="39">
        <v>4568</v>
      </c>
      <c r="P16" s="39">
        <v>16464</v>
      </c>
      <c r="Q16" s="39">
        <v>23</v>
      </c>
      <c r="R16" s="39"/>
      <c r="S16" s="43" t="s">
        <v>51</v>
      </c>
      <c r="T16" s="43" t="s">
        <v>47</v>
      </c>
      <c r="U16" s="43" t="s">
        <v>36</v>
      </c>
      <c r="V16" s="43"/>
    </row>
    <row r="17" s="53" customFormat="1" ht="22.5" spans="1:22">
      <c r="A17" s="42">
        <v>5</v>
      </c>
      <c r="B17" s="52" t="s">
        <v>52</v>
      </c>
      <c r="C17" s="42">
        <v>120</v>
      </c>
      <c r="D17" s="52" t="s">
        <v>24</v>
      </c>
      <c r="E17" s="52" t="s">
        <v>24</v>
      </c>
      <c r="F17" s="42" t="s">
        <v>24</v>
      </c>
      <c r="G17" s="42" t="s">
        <v>24</v>
      </c>
      <c r="H17" s="37">
        <f>H18</f>
        <v>120</v>
      </c>
      <c r="I17" s="37" t="str">
        <f t="shared" ref="I17:N17" si="7">I18</f>
        <v>个</v>
      </c>
      <c r="J17" s="37">
        <f t="shared" si="7"/>
        <v>600</v>
      </c>
      <c r="K17" s="37">
        <f t="shared" si="7"/>
        <v>200</v>
      </c>
      <c r="L17" s="37">
        <f t="shared" si="7"/>
        <v>200</v>
      </c>
      <c r="M17" s="37">
        <f t="shared" si="7"/>
        <v>200</v>
      </c>
      <c r="N17" s="37">
        <f t="shared" si="7"/>
        <v>0</v>
      </c>
      <c r="O17" s="37">
        <v>1315</v>
      </c>
      <c r="P17" s="37">
        <v>4856</v>
      </c>
      <c r="Q17" s="37">
        <f>Q18</f>
        <v>3</v>
      </c>
      <c r="R17" s="37"/>
      <c r="S17" s="42" t="s">
        <v>24</v>
      </c>
      <c r="T17" s="42" t="s">
        <v>24</v>
      </c>
      <c r="U17" s="42" t="s">
        <v>24</v>
      </c>
      <c r="V17" s="42"/>
    </row>
    <row r="18" ht="33.75" spans="1:22">
      <c r="A18" s="43"/>
      <c r="B18" s="44" t="s">
        <v>53</v>
      </c>
      <c r="C18" s="43">
        <v>120</v>
      </c>
      <c r="D18" s="44" t="s">
        <v>228</v>
      </c>
      <c r="E18" s="44" t="s">
        <v>229</v>
      </c>
      <c r="F18" s="43" t="s">
        <v>32</v>
      </c>
      <c r="G18" s="43" t="s">
        <v>46</v>
      </c>
      <c r="H18" s="39">
        <v>120</v>
      </c>
      <c r="I18" s="39" t="s">
        <v>49</v>
      </c>
      <c r="J18" s="39">
        <v>600</v>
      </c>
      <c r="K18" s="39">
        <v>200</v>
      </c>
      <c r="L18" s="39">
        <v>200</v>
      </c>
      <c r="M18" s="39">
        <v>200</v>
      </c>
      <c r="N18" s="39"/>
      <c r="O18" s="39">
        <v>1315</v>
      </c>
      <c r="P18" s="39">
        <v>4856</v>
      </c>
      <c r="Q18" s="39">
        <v>3</v>
      </c>
      <c r="R18" s="39"/>
      <c r="S18" s="43" t="s">
        <v>54</v>
      </c>
      <c r="T18" s="43" t="s">
        <v>55</v>
      </c>
      <c r="U18" s="43" t="s">
        <v>36</v>
      </c>
      <c r="V18" s="43"/>
    </row>
    <row r="19" s="53" customFormat="1" ht="22.5" spans="1:22">
      <c r="A19" s="42">
        <v>6</v>
      </c>
      <c r="B19" s="52" t="s">
        <v>60</v>
      </c>
      <c r="C19" s="42">
        <f>C20</f>
        <v>87</v>
      </c>
      <c r="D19" s="52" t="s">
        <v>24</v>
      </c>
      <c r="E19" s="52" t="s">
        <v>24</v>
      </c>
      <c r="F19" s="42" t="s">
        <v>24</v>
      </c>
      <c r="G19" s="42" t="s">
        <v>24</v>
      </c>
      <c r="H19" s="37">
        <f>H20</f>
        <v>5220</v>
      </c>
      <c r="I19" s="37" t="s">
        <v>61</v>
      </c>
      <c r="J19" s="37">
        <f>J20</f>
        <v>5220</v>
      </c>
      <c r="K19" s="37">
        <f t="shared" ref="K19:N19" si="8">K20</f>
        <v>2610</v>
      </c>
      <c r="L19" s="37">
        <f t="shared" si="8"/>
        <v>2610</v>
      </c>
      <c r="M19" s="37">
        <f t="shared" si="8"/>
        <v>0</v>
      </c>
      <c r="N19" s="37">
        <f t="shared" si="8"/>
        <v>0</v>
      </c>
      <c r="O19" s="37">
        <v>2752</v>
      </c>
      <c r="P19" s="37">
        <v>10185</v>
      </c>
      <c r="Q19" s="37"/>
      <c r="R19" s="37"/>
      <c r="S19" s="42" t="s">
        <v>24</v>
      </c>
      <c r="T19" s="42" t="s">
        <v>24</v>
      </c>
      <c r="U19" s="42" t="s">
        <v>24</v>
      </c>
      <c r="V19" s="42"/>
    </row>
    <row r="20" ht="33.75" spans="1:22">
      <c r="A20" s="43"/>
      <c r="B20" s="44" t="s">
        <v>62</v>
      </c>
      <c r="C20" s="43">
        <v>87</v>
      </c>
      <c r="D20" s="44" t="s">
        <v>230</v>
      </c>
      <c r="E20" s="44" t="s">
        <v>231</v>
      </c>
      <c r="F20" s="43" t="s">
        <v>32</v>
      </c>
      <c r="G20" s="43" t="s">
        <v>63</v>
      </c>
      <c r="H20" s="39">
        <v>5220</v>
      </c>
      <c r="I20" s="39" t="s">
        <v>61</v>
      </c>
      <c r="J20" s="39">
        <v>5220</v>
      </c>
      <c r="K20" s="39">
        <v>2610</v>
      </c>
      <c r="L20" s="39">
        <v>2610</v>
      </c>
      <c r="M20" s="39"/>
      <c r="N20" s="39"/>
      <c r="O20" s="39">
        <v>2752</v>
      </c>
      <c r="P20" s="39">
        <v>10185</v>
      </c>
      <c r="Q20" s="39"/>
      <c r="R20" s="39"/>
      <c r="S20" s="43" t="s">
        <v>64</v>
      </c>
      <c r="T20" s="43" t="s">
        <v>47</v>
      </c>
      <c r="U20" s="43" t="s">
        <v>36</v>
      </c>
      <c r="V20" s="43"/>
    </row>
    <row r="21" s="53" customFormat="1" ht="22.5" spans="1:22">
      <c r="A21" s="42" t="s">
        <v>65</v>
      </c>
      <c r="B21" s="52" t="s">
        <v>56</v>
      </c>
      <c r="C21" s="42">
        <v>394</v>
      </c>
      <c r="D21" s="52" t="s">
        <v>24</v>
      </c>
      <c r="E21" s="52" t="s">
        <v>24</v>
      </c>
      <c r="F21" s="42" t="s">
        <v>24</v>
      </c>
      <c r="G21" s="42" t="s">
        <v>24</v>
      </c>
      <c r="H21" s="37">
        <v>61000</v>
      </c>
      <c r="I21" s="37" t="s">
        <v>57</v>
      </c>
      <c r="J21" s="37">
        <v>64050</v>
      </c>
      <c r="K21" s="37">
        <v>3050</v>
      </c>
      <c r="L21" s="37">
        <v>61000</v>
      </c>
      <c r="M21" s="37">
        <v>0</v>
      </c>
      <c r="N21" s="37">
        <v>0</v>
      </c>
      <c r="O21" s="37">
        <v>6030</v>
      </c>
      <c r="P21" s="37">
        <v>21962</v>
      </c>
      <c r="Q21" s="37">
        <v>26</v>
      </c>
      <c r="R21" s="37">
        <v>90</v>
      </c>
      <c r="S21" s="42" t="s">
        <v>24</v>
      </c>
      <c r="T21" s="42" t="s">
        <v>24</v>
      </c>
      <c r="U21" s="42" t="s">
        <v>24</v>
      </c>
      <c r="V21" s="42"/>
    </row>
    <row r="22" ht="45" spans="1:22">
      <c r="A22" s="43" t="s">
        <v>232</v>
      </c>
      <c r="B22" s="44" t="s">
        <v>233</v>
      </c>
      <c r="C22" s="43">
        <v>197</v>
      </c>
      <c r="D22" s="44" t="s">
        <v>234</v>
      </c>
      <c r="E22" s="44" t="s">
        <v>235</v>
      </c>
      <c r="F22" s="43" t="s">
        <v>32</v>
      </c>
      <c r="G22" s="43" t="s">
        <v>46</v>
      </c>
      <c r="H22" s="39">
        <v>46000</v>
      </c>
      <c r="I22" s="39" t="s">
        <v>57</v>
      </c>
      <c r="J22" s="39">
        <f>K22+L22</f>
        <v>48300</v>
      </c>
      <c r="K22" s="39">
        <v>2300</v>
      </c>
      <c r="L22" s="39">
        <v>46000</v>
      </c>
      <c r="M22" s="39"/>
      <c r="N22" s="39"/>
      <c r="O22" s="39">
        <v>4246</v>
      </c>
      <c r="P22" s="39">
        <v>15712</v>
      </c>
      <c r="Q22" s="39">
        <v>20</v>
      </c>
      <c r="R22" s="39">
        <v>40</v>
      </c>
      <c r="S22" s="43" t="s">
        <v>59</v>
      </c>
      <c r="T22" s="43" t="s">
        <v>47</v>
      </c>
      <c r="U22" s="43" t="s">
        <v>36</v>
      </c>
      <c r="V22" s="43"/>
    </row>
    <row r="23" ht="33.75" spans="1:22">
      <c r="A23" s="43" t="s">
        <v>236</v>
      </c>
      <c r="B23" s="44" t="s">
        <v>237</v>
      </c>
      <c r="C23" s="43">
        <v>197</v>
      </c>
      <c r="D23" s="44" t="s">
        <v>238</v>
      </c>
      <c r="E23" s="44" t="s">
        <v>239</v>
      </c>
      <c r="F23" s="43" t="s">
        <v>32</v>
      </c>
      <c r="G23" s="43" t="s">
        <v>46</v>
      </c>
      <c r="H23" s="39">
        <v>15000</v>
      </c>
      <c r="I23" s="39" t="s">
        <v>57</v>
      </c>
      <c r="J23" s="39">
        <f>K23+L23</f>
        <v>15750</v>
      </c>
      <c r="K23" s="39">
        <v>750</v>
      </c>
      <c r="L23" s="39">
        <v>15000</v>
      </c>
      <c r="M23" s="39"/>
      <c r="N23" s="39"/>
      <c r="O23" s="39">
        <v>1784</v>
      </c>
      <c r="P23" s="39">
        <v>6250</v>
      </c>
      <c r="Q23" s="39">
        <v>6</v>
      </c>
      <c r="R23" s="39">
        <v>50</v>
      </c>
      <c r="S23" s="43" t="s">
        <v>240</v>
      </c>
      <c r="T23" s="43" t="s">
        <v>47</v>
      </c>
      <c r="U23" s="43" t="s">
        <v>36</v>
      </c>
      <c r="V23" s="43"/>
    </row>
    <row r="24" s="53" customFormat="1" ht="22.5" spans="1:22">
      <c r="A24" s="42" t="s">
        <v>82</v>
      </c>
      <c r="B24" s="52" t="s">
        <v>241</v>
      </c>
      <c r="C24" s="42">
        <f>C25+C27+C29+C33</f>
        <v>1655</v>
      </c>
      <c r="D24" s="52" t="s">
        <v>24</v>
      </c>
      <c r="E24" s="52" t="s">
        <v>24</v>
      </c>
      <c r="F24" s="42" t="s">
        <v>24</v>
      </c>
      <c r="G24" s="42" t="s">
        <v>24</v>
      </c>
      <c r="H24" s="37">
        <f>H25+H27+H29+H33</f>
        <v>58024</v>
      </c>
      <c r="I24" s="37" t="s">
        <v>81</v>
      </c>
      <c r="J24" s="37">
        <f t="shared" ref="J24" si="9">J25+J27+J29+J33</f>
        <v>6696</v>
      </c>
      <c r="K24" s="37">
        <f t="shared" ref="K24:P24" si="10">K25+K27+K29+K33</f>
        <v>3186</v>
      </c>
      <c r="L24" s="37">
        <f t="shared" si="10"/>
        <v>2910</v>
      </c>
      <c r="M24" s="37">
        <f t="shared" si="10"/>
        <v>0</v>
      </c>
      <c r="N24" s="37">
        <f t="shared" si="10"/>
        <v>600</v>
      </c>
      <c r="O24" s="37">
        <f t="shared" si="10"/>
        <v>12976</v>
      </c>
      <c r="P24" s="37">
        <f t="shared" si="10"/>
        <v>41705</v>
      </c>
      <c r="Q24" s="37"/>
      <c r="R24" s="37"/>
      <c r="S24" s="42" t="s">
        <v>24</v>
      </c>
      <c r="T24" s="42" t="s">
        <v>24</v>
      </c>
      <c r="U24" s="42" t="s">
        <v>24</v>
      </c>
      <c r="V24" s="42"/>
    </row>
    <row r="25" s="53" customFormat="1" ht="22.5" spans="1:22">
      <c r="A25" s="42">
        <v>1</v>
      </c>
      <c r="B25" s="52" t="s">
        <v>242</v>
      </c>
      <c r="C25" s="42">
        <v>788</v>
      </c>
      <c r="D25" s="52" t="s">
        <v>24</v>
      </c>
      <c r="E25" s="52" t="s">
        <v>24</v>
      </c>
      <c r="F25" s="42" t="s">
        <v>24</v>
      </c>
      <c r="G25" s="42" t="s">
        <v>24</v>
      </c>
      <c r="H25" s="37">
        <v>23500</v>
      </c>
      <c r="I25" s="37" t="s">
        <v>81</v>
      </c>
      <c r="J25" s="37">
        <v>5100</v>
      </c>
      <c r="K25" s="37">
        <v>2150</v>
      </c>
      <c r="L25" s="37">
        <v>2350</v>
      </c>
      <c r="M25" s="37">
        <v>0</v>
      </c>
      <c r="N25" s="37">
        <v>600</v>
      </c>
      <c r="O25" s="37">
        <v>6378</v>
      </c>
      <c r="P25" s="37">
        <v>20074</v>
      </c>
      <c r="Q25" s="37"/>
      <c r="R25" s="37"/>
      <c r="S25" s="42" t="s">
        <v>24</v>
      </c>
      <c r="T25" s="42" t="s">
        <v>24</v>
      </c>
      <c r="U25" s="42" t="s">
        <v>24</v>
      </c>
      <c r="V25" s="42"/>
    </row>
    <row r="26" ht="45" spans="1:22">
      <c r="A26" s="43">
        <v>1.1</v>
      </c>
      <c r="B26" s="44" t="s">
        <v>243</v>
      </c>
      <c r="C26" s="43">
        <v>788</v>
      </c>
      <c r="D26" s="44" t="s">
        <v>244</v>
      </c>
      <c r="E26" s="44" t="s">
        <v>245</v>
      </c>
      <c r="F26" s="43" t="s">
        <v>32</v>
      </c>
      <c r="G26" s="43" t="s">
        <v>33</v>
      </c>
      <c r="H26" s="39">
        <v>23500</v>
      </c>
      <c r="I26" s="39" t="s">
        <v>81</v>
      </c>
      <c r="J26" s="39">
        <v>5100</v>
      </c>
      <c r="K26" s="39">
        <v>2150</v>
      </c>
      <c r="L26" s="39">
        <v>2350</v>
      </c>
      <c r="M26" s="39">
        <v>0</v>
      </c>
      <c r="N26" s="39">
        <v>600</v>
      </c>
      <c r="O26" s="39">
        <v>6378</v>
      </c>
      <c r="P26" s="39">
        <v>20074</v>
      </c>
      <c r="Q26" s="39"/>
      <c r="R26" s="39"/>
      <c r="S26" s="43" t="s">
        <v>86</v>
      </c>
      <c r="T26" s="43" t="s">
        <v>47</v>
      </c>
      <c r="U26" s="43" t="s">
        <v>36</v>
      </c>
      <c r="V26" s="43"/>
    </row>
    <row r="27" s="53" customFormat="1" ht="22.5" spans="1:22">
      <c r="A27" s="42">
        <v>2</v>
      </c>
      <c r="B27" s="52" t="s">
        <v>93</v>
      </c>
      <c r="C27" s="42">
        <v>197</v>
      </c>
      <c r="D27" s="52" t="s">
        <v>24</v>
      </c>
      <c r="E27" s="52" t="s">
        <v>24</v>
      </c>
      <c r="F27" s="42" t="s">
        <v>24</v>
      </c>
      <c r="G27" s="42" t="s">
        <v>24</v>
      </c>
      <c r="H27" s="37">
        <f t="shared" ref="H27" si="11">H28</f>
        <v>2500</v>
      </c>
      <c r="I27" s="37"/>
      <c r="J27" s="37">
        <v>500</v>
      </c>
      <c r="K27" s="37">
        <f t="shared" ref="K27:L27" si="12">K28</f>
        <v>250</v>
      </c>
      <c r="L27" s="37">
        <f t="shared" si="12"/>
        <v>250</v>
      </c>
      <c r="M27" s="37"/>
      <c r="N27" s="37"/>
      <c r="O27" s="37">
        <v>2500</v>
      </c>
      <c r="P27" s="37">
        <f>P28</f>
        <v>7160</v>
      </c>
      <c r="Q27" s="37"/>
      <c r="R27" s="37"/>
      <c r="S27" s="42" t="s">
        <v>24</v>
      </c>
      <c r="T27" s="42" t="s">
        <v>24</v>
      </c>
      <c r="U27" s="42" t="s">
        <v>24</v>
      </c>
      <c r="V27" s="42"/>
    </row>
    <row r="28" ht="33.75" spans="1:22">
      <c r="A28" s="43">
        <v>2.1</v>
      </c>
      <c r="B28" s="44" t="s">
        <v>94</v>
      </c>
      <c r="C28" s="43">
        <v>197</v>
      </c>
      <c r="D28" s="44" t="s">
        <v>244</v>
      </c>
      <c r="E28" s="44" t="s">
        <v>246</v>
      </c>
      <c r="F28" s="43" t="s">
        <v>32</v>
      </c>
      <c r="G28" s="43" t="s">
        <v>46</v>
      </c>
      <c r="H28" s="39">
        <v>2500</v>
      </c>
      <c r="I28" s="39" t="s">
        <v>81</v>
      </c>
      <c r="J28" s="39">
        <v>500</v>
      </c>
      <c r="K28" s="39">
        <v>250</v>
      </c>
      <c r="L28" s="39">
        <v>250</v>
      </c>
      <c r="M28" s="39"/>
      <c r="N28" s="39"/>
      <c r="O28" s="39">
        <v>2500</v>
      </c>
      <c r="P28" s="39">
        <v>7160</v>
      </c>
      <c r="Q28" s="39"/>
      <c r="R28" s="39"/>
      <c r="S28" s="43" t="s">
        <v>95</v>
      </c>
      <c r="T28" s="43" t="s">
        <v>47</v>
      </c>
      <c r="U28" s="43" t="s">
        <v>36</v>
      </c>
      <c r="V28" s="43"/>
    </row>
    <row r="29" s="53" customFormat="1" ht="33.75" spans="1:22">
      <c r="A29" s="42">
        <v>3</v>
      </c>
      <c r="B29" s="52" t="s">
        <v>247</v>
      </c>
      <c r="C29" s="42">
        <f>C30+C31+C32</f>
        <v>261</v>
      </c>
      <c r="D29" s="52" t="s">
        <v>24</v>
      </c>
      <c r="E29" s="52" t="s">
        <v>24</v>
      </c>
      <c r="F29" s="42" t="s">
        <v>24</v>
      </c>
      <c r="G29" s="42" t="s">
        <v>24</v>
      </c>
      <c r="H29" s="37">
        <f t="shared" ref="H29" si="13">H30+H31+H32</f>
        <v>1524</v>
      </c>
      <c r="I29" s="37"/>
      <c r="J29" s="37">
        <f t="shared" ref="J29" si="14">J30+J31+J32</f>
        <v>486</v>
      </c>
      <c r="K29" s="37">
        <f t="shared" ref="K29:P29" si="15">K30+K31+K32</f>
        <v>406</v>
      </c>
      <c r="L29" s="37">
        <f t="shared" si="15"/>
        <v>80</v>
      </c>
      <c r="M29" s="37">
        <f t="shared" si="15"/>
        <v>0</v>
      </c>
      <c r="N29" s="37">
        <f t="shared" si="15"/>
        <v>0</v>
      </c>
      <c r="O29" s="37">
        <f t="shared" si="15"/>
        <v>1294</v>
      </c>
      <c r="P29" s="37">
        <f t="shared" si="15"/>
        <v>4095</v>
      </c>
      <c r="Q29" s="37"/>
      <c r="R29" s="37"/>
      <c r="S29" s="42" t="s">
        <v>24</v>
      </c>
      <c r="T29" s="42" t="s">
        <v>24</v>
      </c>
      <c r="U29" s="42" t="s">
        <v>24</v>
      </c>
      <c r="V29" s="42"/>
    </row>
    <row r="30" ht="33.75" spans="1:22">
      <c r="A30" s="43">
        <v>3.1</v>
      </c>
      <c r="B30" s="44" t="s">
        <v>248</v>
      </c>
      <c r="C30" s="43">
        <v>87</v>
      </c>
      <c r="D30" s="44" t="s">
        <v>249</v>
      </c>
      <c r="E30" s="44" t="s">
        <v>250</v>
      </c>
      <c r="F30" s="43" t="s">
        <v>32</v>
      </c>
      <c r="G30" s="43" t="s">
        <v>33</v>
      </c>
      <c r="H30" s="39">
        <v>1000</v>
      </c>
      <c r="I30" s="39" t="s">
        <v>81</v>
      </c>
      <c r="J30" s="39">
        <v>300</v>
      </c>
      <c r="K30" s="39">
        <v>300</v>
      </c>
      <c r="L30" s="39"/>
      <c r="M30" s="39"/>
      <c r="N30" s="39"/>
      <c r="O30" s="39">
        <v>1000</v>
      </c>
      <c r="P30" s="39">
        <v>3125</v>
      </c>
      <c r="Q30" s="39"/>
      <c r="R30" s="39"/>
      <c r="S30" s="43" t="s">
        <v>47</v>
      </c>
      <c r="T30" s="43" t="s">
        <v>100</v>
      </c>
      <c r="U30" s="43" t="s">
        <v>36</v>
      </c>
      <c r="V30" s="43"/>
    </row>
    <row r="31" ht="33.75" spans="1:22">
      <c r="A31" s="43">
        <v>3.2</v>
      </c>
      <c r="B31" s="44" t="s">
        <v>251</v>
      </c>
      <c r="C31" s="43">
        <v>87</v>
      </c>
      <c r="D31" s="44" t="s">
        <v>252</v>
      </c>
      <c r="E31" s="44" t="s">
        <v>253</v>
      </c>
      <c r="F31" s="43" t="s">
        <v>32</v>
      </c>
      <c r="G31" s="43" t="s">
        <v>46</v>
      </c>
      <c r="H31" s="39">
        <v>230</v>
      </c>
      <c r="I31" s="39" t="s">
        <v>81</v>
      </c>
      <c r="J31" s="39">
        <v>70</v>
      </c>
      <c r="K31" s="39">
        <v>46</v>
      </c>
      <c r="L31" s="39">
        <v>24</v>
      </c>
      <c r="M31" s="39"/>
      <c r="N31" s="39"/>
      <c r="O31" s="39"/>
      <c r="P31" s="39"/>
      <c r="Q31" s="39"/>
      <c r="R31" s="39"/>
      <c r="S31" s="43" t="s">
        <v>47</v>
      </c>
      <c r="T31" s="43"/>
      <c r="U31" s="43" t="s">
        <v>36</v>
      </c>
      <c r="V31" s="43"/>
    </row>
    <row r="32" ht="33.75" spans="1:22">
      <c r="A32" s="43">
        <v>3.3</v>
      </c>
      <c r="B32" s="44" t="s">
        <v>254</v>
      </c>
      <c r="C32" s="43">
        <v>87</v>
      </c>
      <c r="D32" s="44" t="s">
        <v>252</v>
      </c>
      <c r="E32" s="44" t="s">
        <v>255</v>
      </c>
      <c r="F32" s="43" t="s">
        <v>32</v>
      </c>
      <c r="G32" s="43" t="s">
        <v>46</v>
      </c>
      <c r="H32" s="39">
        <v>294</v>
      </c>
      <c r="I32" s="39" t="s">
        <v>81</v>
      </c>
      <c r="J32" s="39">
        <v>116</v>
      </c>
      <c r="K32" s="39">
        <v>60</v>
      </c>
      <c r="L32" s="39">
        <v>56</v>
      </c>
      <c r="M32" s="39"/>
      <c r="N32" s="39"/>
      <c r="O32" s="39">
        <v>294</v>
      </c>
      <c r="P32" s="39">
        <v>970</v>
      </c>
      <c r="Q32" s="39"/>
      <c r="R32" s="39"/>
      <c r="S32" s="43" t="s">
        <v>47</v>
      </c>
      <c r="T32" s="43"/>
      <c r="U32" s="43" t="s">
        <v>36</v>
      </c>
      <c r="V32" s="43"/>
    </row>
    <row r="33" s="53" customFormat="1" ht="22.5" spans="1:22">
      <c r="A33" s="42">
        <v>4</v>
      </c>
      <c r="B33" s="52" t="s">
        <v>101</v>
      </c>
      <c r="C33" s="42">
        <f>SUM(C34:C34)</f>
        <v>409</v>
      </c>
      <c r="D33" s="52" t="s">
        <v>24</v>
      </c>
      <c r="E33" s="52" t="s">
        <v>24</v>
      </c>
      <c r="F33" s="42" t="s">
        <v>24</v>
      </c>
      <c r="G33" s="42" t="s">
        <v>24</v>
      </c>
      <c r="H33" s="37">
        <f t="shared" ref="H33" si="16">SUM(H34:H34)</f>
        <v>30500</v>
      </c>
      <c r="I33" s="37" t="s">
        <v>81</v>
      </c>
      <c r="J33" s="37">
        <f t="shared" ref="J33:L33" si="17">SUM(J34:J34)</f>
        <v>610</v>
      </c>
      <c r="K33" s="37">
        <f t="shared" si="17"/>
        <v>380</v>
      </c>
      <c r="L33" s="37">
        <f t="shared" si="17"/>
        <v>230</v>
      </c>
      <c r="M33" s="37"/>
      <c r="N33" s="37"/>
      <c r="O33" s="37">
        <v>2804</v>
      </c>
      <c r="P33" s="37">
        <v>10376</v>
      </c>
      <c r="Q33" s="37"/>
      <c r="R33" s="37"/>
      <c r="S33" s="42" t="s">
        <v>24</v>
      </c>
      <c r="T33" s="42" t="s">
        <v>24</v>
      </c>
      <c r="U33" s="42" t="s">
        <v>24</v>
      </c>
      <c r="V33" s="42"/>
    </row>
    <row r="34" ht="33.75" spans="1:22">
      <c r="A34" s="43">
        <v>4.1</v>
      </c>
      <c r="B34" s="44" t="s">
        <v>256</v>
      </c>
      <c r="C34" s="43">
        <v>409</v>
      </c>
      <c r="D34" s="44" t="s">
        <v>257</v>
      </c>
      <c r="E34" s="44" t="s">
        <v>258</v>
      </c>
      <c r="F34" s="43" t="s">
        <v>32</v>
      </c>
      <c r="G34" s="43" t="s">
        <v>46</v>
      </c>
      <c r="H34" s="39">
        <v>30500</v>
      </c>
      <c r="I34" s="39" t="s">
        <v>81</v>
      </c>
      <c r="J34" s="39">
        <v>610</v>
      </c>
      <c r="K34" s="39">
        <v>380</v>
      </c>
      <c r="L34" s="39">
        <v>230</v>
      </c>
      <c r="M34" s="39"/>
      <c r="N34" s="39"/>
      <c r="O34" s="39">
        <v>2804</v>
      </c>
      <c r="P34" s="39">
        <v>10376</v>
      </c>
      <c r="Q34" s="39"/>
      <c r="R34" s="39"/>
      <c r="S34" s="43" t="s">
        <v>47</v>
      </c>
      <c r="T34" s="43"/>
      <c r="U34" s="43" t="s">
        <v>36</v>
      </c>
      <c r="V34" s="43"/>
    </row>
    <row r="35" s="53" customFormat="1" ht="33.75" spans="1:22">
      <c r="A35" s="42" t="s">
        <v>103</v>
      </c>
      <c r="B35" s="52" t="s">
        <v>259</v>
      </c>
      <c r="C35" s="42">
        <f>C36+C39</f>
        <v>401</v>
      </c>
      <c r="D35" s="52" t="s">
        <v>24</v>
      </c>
      <c r="E35" s="52" t="s">
        <v>24</v>
      </c>
      <c r="F35" s="42" t="s">
        <v>24</v>
      </c>
      <c r="G35" s="42" t="s">
        <v>24</v>
      </c>
      <c r="H35" s="37">
        <f>H36+H39</f>
        <v>2400</v>
      </c>
      <c r="I35" s="37" t="s">
        <v>106</v>
      </c>
      <c r="J35" s="37">
        <f>J36+J39</f>
        <v>26000</v>
      </c>
      <c r="K35" s="37">
        <f t="shared" ref="K35:P35" si="18">K36+K39</f>
        <v>6000</v>
      </c>
      <c r="L35" s="37">
        <f t="shared" si="18"/>
        <v>12400</v>
      </c>
      <c r="M35" s="37">
        <f t="shared" si="18"/>
        <v>0</v>
      </c>
      <c r="N35" s="37">
        <f t="shared" si="18"/>
        <v>7600</v>
      </c>
      <c r="O35" s="37">
        <f t="shared" si="18"/>
        <v>2400</v>
      </c>
      <c r="P35" s="37">
        <f t="shared" si="18"/>
        <v>8897</v>
      </c>
      <c r="Q35" s="37"/>
      <c r="R35" s="37"/>
      <c r="S35" s="42" t="s">
        <v>24</v>
      </c>
      <c r="T35" s="42" t="s">
        <v>24</v>
      </c>
      <c r="U35" s="42" t="s">
        <v>24</v>
      </c>
      <c r="V35" s="42"/>
    </row>
    <row r="36" s="53" customFormat="1" ht="22.5" spans="1:22">
      <c r="A36" s="42">
        <v>1</v>
      </c>
      <c r="B36" s="52" t="s">
        <v>105</v>
      </c>
      <c r="C36" s="42">
        <v>204</v>
      </c>
      <c r="D36" s="52" t="s">
        <v>24</v>
      </c>
      <c r="E36" s="52" t="s">
        <v>24</v>
      </c>
      <c r="F36" s="42" t="s">
        <v>24</v>
      </c>
      <c r="G36" s="42" t="s">
        <v>24</v>
      </c>
      <c r="H36" s="37">
        <v>1200</v>
      </c>
      <c r="I36" s="37" t="s">
        <v>106</v>
      </c>
      <c r="J36" s="37">
        <v>8000</v>
      </c>
      <c r="K36" s="37">
        <v>1200</v>
      </c>
      <c r="L36" s="37">
        <v>2800</v>
      </c>
      <c r="M36" s="37">
        <v>0</v>
      </c>
      <c r="N36" s="37">
        <v>4000</v>
      </c>
      <c r="O36" s="37">
        <v>1200</v>
      </c>
      <c r="P36" s="37">
        <v>4410</v>
      </c>
      <c r="Q36" s="37"/>
      <c r="R36" s="37"/>
      <c r="S36" s="42" t="s">
        <v>24</v>
      </c>
      <c r="T36" s="42" t="s">
        <v>24</v>
      </c>
      <c r="U36" s="42" t="s">
        <v>24</v>
      </c>
      <c r="V36" s="42"/>
    </row>
    <row r="37" ht="33.75" spans="1:22">
      <c r="A37" s="43">
        <v>1.1</v>
      </c>
      <c r="B37" s="44" t="s">
        <v>260</v>
      </c>
      <c r="C37" s="43">
        <v>192</v>
      </c>
      <c r="D37" s="44" t="s">
        <v>261</v>
      </c>
      <c r="E37" s="44" t="s">
        <v>262</v>
      </c>
      <c r="F37" s="43" t="s">
        <v>32</v>
      </c>
      <c r="G37" s="43" t="s">
        <v>46</v>
      </c>
      <c r="H37" s="39">
        <v>1000</v>
      </c>
      <c r="I37" s="39" t="s">
        <v>106</v>
      </c>
      <c r="J37" s="39">
        <v>5000</v>
      </c>
      <c r="K37" s="39">
        <v>1000</v>
      </c>
      <c r="L37" s="39">
        <v>1000</v>
      </c>
      <c r="M37" s="39"/>
      <c r="N37" s="39">
        <v>3000</v>
      </c>
      <c r="O37" s="39">
        <v>1000</v>
      </c>
      <c r="P37" s="39">
        <v>3565</v>
      </c>
      <c r="Q37" s="39"/>
      <c r="R37" s="39"/>
      <c r="S37" s="43" t="s">
        <v>263</v>
      </c>
      <c r="T37" s="43" t="s">
        <v>47</v>
      </c>
      <c r="U37" s="43" t="s">
        <v>36</v>
      </c>
      <c r="V37" s="43"/>
    </row>
    <row r="38" ht="33.75" spans="1:22">
      <c r="A38" s="43">
        <v>1.2</v>
      </c>
      <c r="B38" s="44" t="s">
        <v>264</v>
      </c>
      <c r="C38" s="43">
        <v>12</v>
      </c>
      <c r="D38" s="44" t="s">
        <v>261</v>
      </c>
      <c r="E38" s="44" t="s">
        <v>265</v>
      </c>
      <c r="F38" s="43" t="s">
        <v>32</v>
      </c>
      <c r="G38" s="43" t="s">
        <v>46</v>
      </c>
      <c r="H38" s="39">
        <v>200</v>
      </c>
      <c r="I38" s="39" t="s">
        <v>106</v>
      </c>
      <c r="J38" s="39">
        <v>3000</v>
      </c>
      <c r="K38" s="39">
        <v>200</v>
      </c>
      <c r="L38" s="39">
        <v>1800</v>
      </c>
      <c r="M38" s="39"/>
      <c r="N38" s="39">
        <v>1000</v>
      </c>
      <c r="O38" s="39">
        <v>200</v>
      </c>
      <c r="P38" s="39">
        <v>845</v>
      </c>
      <c r="Q38" s="39"/>
      <c r="R38" s="39"/>
      <c r="S38" s="43" t="s">
        <v>263</v>
      </c>
      <c r="T38" s="43" t="s">
        <v>47</v>
      </c>
      <c r="U38" s="43" t="s">
        <v>36</v>
      </c>
      <c r="V38" s="43"/>
    </row>
    <row r="39" s="53" customFormat="1" ht="22.5" spans="1:22">
      <c r="A39" s="42">
        <v>2</v>
      </c>
      <c r="B39" s="52" t="s">
        <v>108</v>
      </c>
      <c r="C39" s="42">
        <v>197</v>
      </c>
      <c r="D39" s="52" t="s">
        <v>24</v>
      </c>
      <c r="E39" s="52" t="s">
        <v>24</v>
      </c>
      <c r="F39" s="42" t="s">
        <v>24</v>
      </c>
      <c r="G39" s="42" t="s">
        <v>24</v>
      </c>
      <c r="H39" s="37">
        <v>1200</v>
      </c>
      <c r="I39" s="37" t="s">
        <v>106</v>
      </c>
      <c r="J39" s="37">
        <v>18000</v>
      </c>
      <c r="K39" s="37">
        <v>4800</v>
      </c>
      <c r="L39" s="37">
        <v>9600</v>
      </c>
      <c r="M39" s="37">
        <v>0</v>
      </c>
      <c r="N39" s="37">
        <v>3600</v>
      </c>
      <c r="O39" s="37">
        <v>1200</v>
      </c>
      <c r="P39" s="37">
        <v>4487</v>
      </c>
      <c r="Q39" s="37"/>
      <c r="R39" s="37"/>
      <c r="S39" s="42" t="s">
        <v>24</v>
      </c>
      <c r="T39" s="42" t="s">
        <v>24</v>
      </c>
      <c r="U39" s="42" t="s">
        <v>24</v>
      </c>
      <c r="V39" s="42"/>
    </row>
    <row r="40" ht="33.75" spans="1:22">
      <c r="A40" s="43">
        <v>2.1</v>
      </c>
      <c r="B40" s="44" t="s">
        <v>109</v>
      </c>
      <c r="C40" s="43">
        <v>197</v>
      </c>
      <c r="D40" s="44" t="s">
        <v>266</v>
      </c>
      <c r="E40" s="44" t="s">
        <v>267</v>
      </c>
      <c r="F40" s="43" t="s">
        <v>32</v>
      </c>
      <c r="G40" s="43" t="s">
        <v>46</v>
      </c>
      <c r="H40" s="39">
        <v>1200</v>
      </c>
      <c r="I40" s="39" t="s">
        <v>106</v>
      </c>
      <c r="J40" s="39">
        <v>18000</v>
      </c>
      <c r="K40" s="39">
        <v>4800</v>
      </c>
      <c r="L40" s="39">
        <v>9600</v>
      </c>
      <c r="M40" s="39"/>
      <c r="N40" s="39">
        <v>3600</v>
      </c>
      <c r="O40" s="39">
        <v>1200</v>
      </c>
      <c r="P40" s="39">
        <v>4487</v>
      </c>
      <c r="Q40" s="39"/>
      <c r="R40" s="39"/>
      <c r="S40" s="43" t="s">
        <v>110</v>
      </c>
      <c r="T40" s="43" t="s">
        <v>47</v>
      </c>
      <c r="U40" s="43" t="s">
        <v>36</v>
      </c>
      <c r="V40" s="43"/>
    </row>
    <row r="41" s="53" customFormat="1" ht="22.5" spans="1:22">
      <c r="A41" s="42" t="s">
        <v>118</v>
      </c>
      <c r="B41" s="52" t="s">
        <v>268</v>
      </c>
      <c r="C41" s="42">
        <f>C42+C44+C46</f>
        <v>517</v>
      </c>
      <c r="D41" s="52" t="s">
        <v>24</v>
      </c>
      <c r="E41" s="52" t="s">
        <v>24</v>
      </c>
      <c r="F41" s="42" t="s">
        <v>24</v>
      </c>
      <c r="G41" s="42" t="s">
        <v>24</v>
      </c>
      <c r="H41" s="37" t="s">
        <v>24</v>
      </c>
      <c r="I41" s="37" t="s">
        <v>24</v>
      </c>
      <c r="J41" s="37">
        <f>J42+J44+J46</f>
        <v>59870</v>
      </c>
      <c r="K41" s="37">
        <f t="shared" ref="K41:P41" si="19">K42+K44+K46</f>
        <v>13959</v>
      </c>
      <c r="L41" s="37">
        <f t="shared" si="19"/>
        <v>43231</v>
      </c>
      <c r="M41" s="37">
        <f t="shared" si="19"/>
        <v>0</v>
      </c>
      <c r="N41" s="37">
        <f t="shared" si="19"/>
        <v>2680</v>
      </c>
      <c r="O41" s="37">
        <f t="shared" si="19"/>
        <v>21269</v>
      </c>
      <c r="P41" s="37">
        <f t="shared" si="19"/>
        <v>78136</v>
      </c>
      <c r="Q41" s="37"/>
      <c r="R41" s="37"/>
      <c r="S41" s="42" t="s">
        <v>24</v>
      </c>
      <c r="T41" s="42" t="s">
        <v>24</v>
      </c>
      <c r="U41" s="42" t="s">
        <v>24</v>
      </c>
      <c r="V41" s="42"/>
    </row>
    <row r="42" s="53" customFormat="1" ht="19.5" customHeight="1" spans="1:22">
      <c r="A42" s="42">
        <v>1</v>
      </c>
      <c r="B42" s="52" t="s">
        <v>120</v>
      </c>
      <c r="C42" s="42">
        <v>316</v>
      </c>
      <c r="D42" s="52" t="s">
        <v>24</v>
      </c>
      <c r="E42" s="52" t="s">
        <v>24</v>
      </c>
      <c r="F42" s="42" t="s">
        <v>24</v>
      </c>
      <c r="G42" s="42" t="s">
        <v>24</v>
      </c>
      <c r="H42" s="37">
        <v>2243.2</v>
      </c>
      <c r="I42" s="37" t="s">
        <v>121</v>
      </c>
      <c r="J42" s="37">
        <v>52070</v>
      </c>
      <c r="K42" s="37">
        <v>10459</v>
      </c>
      <c r="L42" s="37">
        <v>39411</v>
      </c>
      <c r="M42" s="37">
        <v>0</v>
      </c>
      <c r="N42" s="37">
        <v>2200</v>
      </c>
      <c r="O42" s="37">
        <v>11644</v>
      </c>
      <c r="P42" s="37">
        <v>40667</v>
      </c>
      <c r="Q42" s="37"/>
      <c r="R42" s="37"/>
      <c r="S42" s="42" t="s">
        <v>24</v>
      </c>
      <c r="T42" s="42" t="s">
        <v>24</v>
      </c>
      <c r="U42" s="42" t="s">
        <v>24</v>
      </c>
      <c r="V42" s="42"/>
    </row>
    <row r="43" ht="56.25" spans="1:22">
      <c r="A43" s="43">
        <v>1.1</v>
      </c>
      <c r="B43" s="44" t="s">
        <v>122</v>
      </c>
      <c r="C43" s="43">
        <v>316</v>
      </c>
      <c r="D43" s="44" t="s">
        <v>269</v>
      </c>
      <c r="E43" s="44" t="s">
        <v>270</v>
      </c>
      <c r="F43" s="43" t="s">
        <v>32</v>
      </c>
      <c r="G43" s="43" t="s">
        <v>46</v>
      </c>
      <c r="H43" s="39">
        <v>2243.2</v>
      </c>
      <c r="I43" s="39" t="s">
        <v>121</v>
      </c>
      <c r="J43" s="39">
        <v>52070</v>
      </c>
      <c r="K43" s="39">
        <v>10459</v>
      </c>
      <c r="L43" s="39">
        <v>39411</v>
      </c>
      <c r="M43" s="39">
        <v>0</v>
      </c>
      <c r="N43" s="39">
        <v>2200</v>
      </c>
      <c r="O43" s="39">
        <v>11644</v>
      </c>
      <c r="P43" s="39">
        <v>40667</v>
      </c>
      <c r="Q43" s="39"/>
      <c r="R43" s="39"/>
      <c r="S43" s="43" t="s">
        <v>123</v>
      </c>
      <c r="T43" s="43" t="s">
        <v>124</v>
      </c>
      <c r="U43" s="43" t="s">
        <v>36</v>
      </c>
      <c r="V43" s="43"/>
    </row>
    <row r="44" s="53" customFormat="1" ht="22.5" spans="1:22">
      <c r="A44" s="42">
        <v>2</v>
      </c>
      <c r="B44" s="52" t="s">
        <v>125</v>
      </c>
      <c r="C44" s="42">
        <f>C45</f>
        <v>82</v>
      </c>
      <c r="D44" s="52" t="s">
        <v>24</v>
      </c>
      <c r="E44" s="52" t="s">
        <v>24</v>
      </c>
      <c r="F44" s="42" t="s">
        <v>24</v>
      </c>
      <c r="G44" s="42" t="s">
        <v>24</v>
      </c>
      <c r="H44" s="37">
        <f>H45</f>
        <v>82</v>
      </c>
      <c r="I44" s="37" t="str">
        <f t="shared" ref="I44:L44" si="20">I45</f>
        <v>个</v>
      </c>
      <c r="J44" s="37">
        <f t="shared" si="20"/>
        <v>5800</v>
      </c>
      <c r="K44" s="37">
        <f t="shared" si="20"/>
        <v>2500</v>
      </c>
      <c r="L44" s="37">
        <f t="shared" si="20"/>
        <v>3000</v>
      </c>
      <c r="M44" s="37"/>
      <c r="N44" s="37">
        <f t="shared" ref="N44:P44" si="21">N45</f>
        <v>300</v>
      </c>
      <c r="O44" s="37">
        <f t="shared" si="21"/>
        <v>3447</v>
      </c>
      <c r="P44" s="37">
        <f t="shared" si="21"/>
        <v>14113</v>
      </c>
      <c r="Q44" s="37"/>
      <c r="R44" s="37"/>
      <c r="S44" s="42" t="s">
        <v>24</v>
      </c>
      <c r="T44" s="42" t="s">
        <v>24</v>
      </c>
      <c r="U44" s="42" t="s">
        <v>24</v>
      </c>
      <c r="V44" s="42"/>
    </row>
    <row r="45" ht="45" spans="1:22">
      <c r="A45" s="43">
        <v>2.1</v>
      </c>
      <c r="B45" s="44" t="s">
        <v>126</v>
      </c>
      <c r="C45" s="43">
        <v>82</v>
      </c>
      <c r="D45" s="44" t="s">
        <v>271</v>
      </c>
      <c r="E45" s="44" t="s">
        <v>272</v>
      </c>
      <c r="F45" s="43" t="s">
        <v>32</v>
      </c>
      <c r="G45" s="43" t="s">
        <v>46</v>
      </c>
      <c r="H45" s="39">
        <v>82</v>
      </c>
      <c r="I45" s="39" t="s">
        <v>49</v>
      </c>
      <c r="J45" s="39">
        <v>5800</v>
      </c>
      <c r="K45" s="39">
        <v>2500</v>
      </c>
      <c r="L45" s="39">
        <v>3000</v>
      </c>
      <c r="M45" s="39"/>
      <c r="N45" s="39">
        <v>300</v>
      </c>
      <c r="O45" s="39">
        <v>3447</v>
      </c>
      <c r="P45" s="39">
        <v>14113</v>
      </c>
      <c r="Q45" s="39"/>
      <c r="R45" s="39"/>
      <c r="S45" s="43" t="s">
        <v>47</v>
      </c>
      <c r="T45" s="43" t="s">
        <v>127</v>
      </c>
      <c r="U45" s="43" t="s">
        <v>36</v>
      </c>
      <c r="V45" s="43"/>
    </row>
    <row r="46" s="53" customFormat="1" ht="22.5" spans="1:22">
      <c r="A46" s="42">
        <v>3</v>
      </c>
      <c r="B46" s="52" t="s">
        <v>147</v>
      </c>
      <c r="C46" s="42">
        <f>C47+C48+C49</f>
        <v>119</v>
      </c>
      <c r="D46" s="52" t="s">
        <v>24</v>
      </c>
      <c r="E46" s="52" t="s">
        <v>24</v>
      </c>
      <c r="F46" s="42" t="s">
        <v>24</v>
      </c>
      <c r="G46" s="42" t="s">
        <v>24</v>
      </c>
      <c r="H46" s="37" t="s">
        <v>24</v>
      </c>
      <c r="I46" s="37" t="s">
        <v>24</v>
      </c>
      <c r="J46" s="37">
        <f>J47+J48+J49</f>
        <v>2000</v>
      </c>
      <c r="K46" s="37">
        <f t="shared" ref="K46:P46" si="22">K47+K48+K49</f>
        <v>1000</v>
      </c>
      <c r="L46" s="37">
        <f t="shared" si="22"/>
        <v>820</v>
      </c>
      <c r="M46" s="37">
        <f t="shared" si="22"/>
        <v>0</v>
      </c>
      <c r="N46" s="37">
        <f t="shared" si="22"/>
        <v>180</v>
      </c>
      <c r="O46" s="37">
        <f t="shared" si="22"/>
        <v>6178</v>
      </c>
      <c r="P46" s="37">
        <f t="shared" si="22"/>
        <v>23356</v>
      </c>
      <c r="Q46" s="37" t="s">
        <v>24</v>
      </c>
      <c r="R46" s="37" t="s">
        <v>24</v>
      </c>
      <c r="S46" s="42" t="s">
        <v>24</v>
      </c>
      <c r="T46" s="42" t="s">
        <v>24</v>
      </c>
      <c r="U46" s="42" t="s">
        <v>24</v>
      </c>
      <c r="V46" s="42"/>
    </row>
    <row r="47" ht="45" spans="1:22">
      <c r="A47" s="43">
        <v>3.1</v>
      </c>
      <c r="B47" s="44" t="s">
        <v>149</v>
      </c>
      <c r="C47" s="43">
        <v>61</v>
      </c>
      <c r="D47" s="44" t="s">
        <v>273</v>
      </c>
      <c r="E47" s="44" t="s">
        <v>274</v>
      </c>
      <c r="F47" s="43" t="s">
        <v>32</v>
      </c>
      <c r="G47" s="43" t="s">
        <v>46</v>
      </c>
      <c r="H47" s="39">
        <v>80</v>
      </c>
      <c r="I47" s="39" t="s">
        <v>121</v>
      </c>
      <c r="J47" s="39">
        <v>1200</v>
      </c>
      <c r="K47" s="39">
        <v>750</v>
      </c>
      <c r="L47" s="39">
        <v>340</v>
      </c>
      <c r="M47" s="39"/>
      <c r="N47" s="39">
        <v>110</v>
      </c>
      <c r="O47" s="39">
        <v>949</v>
      </c>
      <c r="P47" s="39">
        <v>3590</v>
      </c>
      <c r="Q47" s="39"/>
      <c r="R47" s="39"/>
      <c r="S47" s="43" t="s">
        <v>150</v>
      </c>
      <c r="T47" s="43" t="s">
        <v>151</v>
      </c>
      <c r="U47" s="43" t="s">
        <v>36</v>
      </c>
      <c r="V47" s="43"/>
    </row>
    <row r="48" ht="45" spans="1:22">
      <c r="A48" s="43">
        <v>3.2</v>
      </c>
      <c r="B48" s="44" t="s">
        <v>154</v>
      </c>
      <c r="C48" s="43">
        <v>14</v>
      </c>
      <c r="D48" s="44" t="s">
        <v>275</v>
      </c>
      <c r="E48" s="44" t="s">
        <v>276</v>
      </c>
      <c r="F48" s="43" t="s">
        <v>155</v>
      </c>
      <c r="G48" s="43" t="s">
        <v>46</v>
      </c>
      <c r="H48" s="39">
        <v>14</v>
      </c>
      <c r="I48" s="39" t="s">
        <v>153</v>
      </c>
      <c r="J48" s="39">
        <v>600</v>
      </c>
      <c r="K48" s="39">
        <v>150</v>
      </c>
      <c r="L48" s="39">
        <v>400</v>
      </c>
      <c r="M48" s="39"/>
      <c r="N48" s="39">
        <v>50</v>
      </c>
      <c r="O48" s="39">
        <v>3390</v>
      </c>
      <c r="P48" s="39">
        <v>12815</v>
      </c>
      <c r="Q48" s="39"/>
      <c r="R48" s="39"/>
      <c r="S48" s="43" t="s">
        <v>150</v>
      </c>
      <c r="T48" s="43" t="s">
        <v>151</v>
      </c>
      <c r="U48" s="43" t="s">
        <v>36</v>
      </c>
      <c r="V48" s="43"/>
    </row>
    <row r="49" ht="45" spans="1:22">
      <c r="A49" s="43">
        <v>3.3</v>
      </c>
      <c r="B49" s="44" t="s">
        <v>158</v>
      </c>
      <c r="C49" s="43">
        <v>44</v>
      </c>
      <c r="D49" s="44" t="s">
        <v>277</v>
      </c>
      <c r="E49" s="44" t="s">
        <v>278</v>
      </c>
      <c r="F49" s="43" t="s">
        <v>155</v>
      </c>
      <c r="G49" s="43" t="s">
        <v>46</v>
      </c>
      <c r="H49" s="39">
        <v>44</v>
      </c>
      <c r="I49" s="39" t="s">
        <v>153</v>
      </c>
      <c r="J49" s="39">
        <v>200</v>
      </c>
      <c r="K49" s="39">
        <v>100</v>
      </c>
      <c r="L49" s="39">
        <v>80</v>
      </c>
      <c r="M49" s="39"/>
      <c r="N49" s="39">
        <v>20</v>
      </c>
      <c r="O49" s="39">
        <v>1839</v>
      </c>
      <c r="P49" s="39">
        <v>6951</v>
      </c>
      <c r="Q49" s="39"/>
      <c r="R49" s="39"/>
      <c r="S49" s="43" t="s">
        <v>150</v>
      </c>
      <c r="T49" s="43" t="s">
        <v>151</v>
      </c>
      <c r="U49" s="43" t="s">
        <v>36</v>
      </c>
      <c r="V49" s="43"/>
    </row>
  </sheetData>
  <mergeCells count="26">
    <mergeCell ref="A1:B1"/>
    <mergeCell ref="A2:T2"/>
    <mergeCell ref="U2:V2"/>
    <mergeCell ref="J3:N3"/>
    <mergeCell ref="K4:N4"/>
    <mergeCell ref="A3:A6"/>
    <mergeCell ref="B3:B6"/>
    <mergeCell ref="C3:C6"/>
    <mergeCell ref="D3:D6"/>
    <mergeCell ref="E3:E6"/>
    <mergeCell ref="F3:F6"/>
    <mergeCell ref="G3:G6"/>
    <mergeCell ref="J4:J6"/>
    <mergeCell ref="K5:K6"/>
    <mergeCell ref="L5:L6"/>
    <mergeCell ref="M5:M6"/>
    <mergeCell ref="N5:N6"/>
    <mergeCell ref="O3:O6"/>
    <mergeCell ref="P3:P6"/>
    <mergeCell ref="Q3:Q6"/>
    <mergeCell ref="R3:R6"/>
    <mergeCell ref="S3:S6"/>
    <mergeCell ref="T3:T6"/>
    <mergeCell ref="U3:U6"/>
    <mergeCell ref="V3:V6"/>
    <mergeCell ref="H3:I5"/>
  </mergeCells>
  <pageMargins left="0.309027777777778" right="0.159027777777778" top="0.699305555555556" bottom="0.738888888888889" header="0.509027777777778" footer="0.509027777777778"/>
  <pageSetup paperSize="9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4"/>
  <sheetViews>
    <sheetView workbookViewId="0">
      <pane xSplit="22" ySplit="9" topLeftCell="W40" activePane="bottomRight" state="frozen"/>
      <selection/>
      <selection pane="topRight"/>
      <selection pane="bottomLeft"/>
      <selection pane="bottomRight" activeCell="F60" sqref="F60"/>
    </sheetView>
  </sheetViews>
  <sheetFormatPr defaultColWidth="9" defaultRowHeight="14.25"/>
  <cols>
    <col min="1" max="1" width="4.125" customWidth="1"/>
    <col min="2" max="2" width="11.25" customWidth="1"/>
    <col min="3" max="3" width="4.75" customWidth="1"/>
    <col min="4" max="4" width="14.375" customWidth="1"/>
    <col min="5" max="5" width="11.625" customWidth="1"/>
    <col min="6" max="6" width="5.25" customWidth="1"/>
    <col min="7" max="7" width="4.5" customWidth="1"/>
    <col min="8" max="8" width="5.375" customWidth="1"/>
    <col min="9" max="9" width="4.375" customWidth="1"/>
    <col min="10" max="10" width="5.375" customWidth="1"/>
    <col min="11" max="11" width="5.5" customWidth="1"/>
    <col min="12" max="12" width="5.125" customWidth="1"/>
    <col min="13" max="14" width="4.75" customWidth="1"/>
    <col min="15" max="15" width="5" customWidth="1"/>
    <col min="16" max="16" width="5.25" customWidth="1"/>
    <col min="17" max="17" width="4.875" customWidth="1"/>
    <col min="18" max="18" width="4.75" customWidth="1"/>
    <col min="19" max="20" width="5.25" customWidth="1"/>
    <col min="21" max="21" width="5.125" customWidth="1"/>
    <col min="22" max="22" width="4.625" customWidth="1"/>
    <col min="24" max="24" width="9.5" customWidth="1"/>
  </cols>
  <sheetData>
    <row r="1" spans="1:2">
      <c r="A1" s="50" t="s">
        <v>279</v>
      </c>
      <c r="B1" s="51"/>
    </row>
    <row r="2" ht="46.5" customHeight="1" spans="1:22">
      <c r="A2" s="20" t="s">
        <v>280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.6" customHeight="1" spans="1:22">
      <c r="A3" s="42" t="s">
        <v>2</v>
      </c>
      <c r="B3" s="42" t="s">
        <v>3</v>
      </c>
      <c r="C3" s="42" t="s">
        <v>4</v>
      </c>
      <c r="D3" s="42" t="s">
        <v>213</v>
      </c>
      <c r="E3" s="42" t="s">
        <v>214</v>
      </c>
      <c r="F3" s="42" t="s">
        <v>5</v>
      </c>
      <c r="G3" s="42" t="s">
        <v>6</v>
      </c>
      <c r="H3" s="42" t="s">
        <v>7</v>
      </c>
      <c r="I3" s="42"/>
      <c r="J3" s="42" t="s">
        <v>8</v>
      </c>
      <c r="K3" s="42"/>
      <c r="L3" s="42"/>
      <c r="M3" s="42"/>
      <c r="N3" s="42"/>
      <c r="O3" s="42" t="s">
        <v>9</v>
      </c>
      <c r="P3" s="42" t="s">
        <v>10</v>
      </c>
      <c r="Q3" s="42" t="s">
        <v>215</v>
      </c>
      <c r="R3" s="42" t="s">
        <v>216</v>
      </c>
      <c r="S3" s="42" t="s">
        <v>11</v>
      </c>
      <c r="T3" s="42" t="s">
        <v>12</v>
      </c>
      <c r="U3" s="42" t="s">
        <v>13</v>
      </c>
      <c r="V3" s="42" t="s">
        <v>14</v>
      </c>
    </row>
    <row r="4" s="1" customFormat="1" spans="1:22">
      <c r="A4" s="42"/>
      <c r="B4" s="42"/>
      <c r="C4" s="42"/>
      <c r="D4" s="42"/>
      <c r="E4" s="42"/>
      <c r="F4" s="42"/>
      <c r="G4" s="42"/>
      <c r="H4" s="42"/>
      <c r="I4" s="42"/>
      <c r="J4" s="42" t="s">
        <v>23</v>
      </c>
      <c r="K4" s="42" t="s">
        <v>16</v>
      </c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="1" customFormat="1" spans="1:22">
      <c r="A5" s="42"/>
      <c r="B5" s="42"/>
      <c r="C5" s="42"/>
      <c r="D5" s="42"/>
      <c r="E5" s="42"/>
      <c r="F5" s="42"/>
      <c r="G5" s="42"/>
      <c r="H5" s="42"/>
      <c r="I5" s="42"/>
      <c r="J5" s="42"/>
      <c r="K5" s="42" t="s">
        <v>17</v>
      </c>
      <c r="L5" s="42" t="s">
        <v>18</v>
      </c>
      <c r="M5" s="42" t="s">
        <v>19</v>
      </c>
      <c r="N5" s="42" t="s">
        <v>217</v>
      </c>
      <c r="O5" s="42"/>
      <c r="P5" s="42"/>
      <c r="Q5" s="42"/>
      <c r="R5" s="42"/>
      <c r="S5" s="42"/>
      <c r="T5" s="42"/>
      <c r="U5" s="42"/>
      <c r="V5" s="42"/>
    </row>
    <row r="6" s="1" customFormat="1" ht="21" customHeight="1" spans="1:22">
      <c r="A6" s="42"/>
      <c r="B6" s="42"/>
      <c r="C6" s="42"/>
      <c r="D6" s="42"/>
      <c r="E6" s="42"/>
      <c r="F6" s="42"/>
      <c r="G6" s="42"/>
      <c r="H6" s="42" t="s">
        <v>21</v>
      </c>
      <c r="I6" s="42" t="s">
        <v>22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="1" customFormat="1" ht="25.5" customHeight="1" spans="1:22">
      <c r="A7" s="37"/>
      <c r="B7" s="42" t="s">
        <v>23</v>
      </c>
      <c r="C7" s="42">
        <f>C8+C48+C22+C50+C53</f>
        <v>916</v>
      </c>
      <c r="D7" s="42" t="s">
        <v>24</v>
      </c>
      <c r="E7" s="42" t="s">
        <v>24</v>
      </c>
      <c r="F7" s="42" t="s">
        <v>24</v>
      </c>
      <c r="G7" s="42" t="s">
        <v>24</v>
      </c>
      <c r="H7" s="42" t="s">
        <v>24</v>
      </c>
      <c r="I7" s="42" t="s">
        <v>24</v>
      </c>
      <c r="J7" s="37">
        <f>J8+J48+J22+J50+J53</f>
        <v>243615</v>
      </c>
      <c r="K7" s="37">
        <f t="shared" ref="K7" si="0">K8+K48+K22+K50+K53</f>
        <v>40910</v>
      </c>
      <c r="L7" s="37">
        <f t="shared" ref="L7:R7" si="1">L8+L48+L22+L50+L53</f>
        <v>117375</v>
      </c>
      <c r="M7" s="37">
        <f t="shared" si="1"/>
        <v>71780</v>
      </c>
      <c r="N7" s="37">
        <f t="shared" si="1"/>
        <v>13550</v>
      </c>
      <c r="O7" s="37">
        <f t="shared" si="1"/>
        <v>37639</v>
      </c>
      <c r="P7" s="37">
        <f t="shared" si="1"/>
        <v>139515</v>
      </c>
      <c r="Q7" s="37">
        <f t="shared" si="1"/>
        <v>58</v>
      </c>
      <c r="R7" s="37">
        <f t="shared" si="1"/>
        <v>159</v>
      </c>
      <c r="S7" s="42" t="s">
        <v>24</v>
      </c>
      <c r="T7" s="42" t="s">
        <v>24</v>
      </c>
      <c r="U7" s="42" t="s">
        <v>24</v>
      </c>
      <c r="V7" s="42"/>
    </row>
    <row r="8" s="1" customFormat="1" ht="24.95" customHeight="1" spans="1:22">
      <c r="A8" s="37" t="s">
        <v>281</v>
      </c>
      <c r="B8" s="52" t="s">
        <v>27</v>
      </c>
      <c r="C8" s="42">
        <f>C9+C17+C20</f>
        <v>279</v>
      </c>
      <c r="D8" s="42" t="s">
        <v>24</v>
      </c>
      <c r="E8" s="42" t="s">
        <v>24</v>
      </c>
      <c r="F8" s="42" t="s">
        <v>24</v>
      </c>
      <c r="G8" s="42" t="s">
        <v>24</v>
      </c>
      <c r="H8" s="42" t="s">
        <v>24</v>
      </c>
      <c r="I8" s="42" t="s">
        <v>24</v>
      </c>
      <c r="J8" s="37">
        <f t="shared" ref="J8" si="2">J9+J17+J20</f>
        <v>81500</v>
      </c>
      <c r="K8" s="37">
        <f t="shared" ref="K8:P8" si="3">K9+K17+K20</f>
        <v>23900</v>
      </c>
      <c r="L8" s="37">
        <f t="shared" si="3"/>
        <v>19850</v>
      </c>
      <c r="M8" s="37">
        <f t="shared" si="3"/>
        <v>30000</v>
      </c>
      <c r="N8" s="37">
        <f t="shared" si="3"/>
        <v>7750</v>
      </c>
      <c r="O8" s="37">
        <f t="shared" si="3"/>
        <v>22974</v>
      </c>
      <c r="P8" s="37">
        <f t="shared" si="3"/>
        <v>86048</v>
      </c>
      <c r="Q8" s="37">
        <f>Q9+Q17+Q21</f>
        <v>6</v>
      </c>
      <c r="R8" s="37">
        <f>R9+R17+R21</f>
        <v>69</v>
      </c>
      <c r="S8" s="42" t="s">
        <v>24</v>
      </c>
      <c r="T8" s="42" t="s">
        <v>24</v>
      </c>
      <c r="U8" s="42" t="s">
        <v>24</v>
      </c>
      <c r="V8" s="42"/>
    </row>
    <row r="9" s="1" customFormat="1" ht="22.5" spans="1:22">
      <c r="A9" s="37">
        <v>1</v>
      </c>
      <c r="B9" s="52" t="s">
        <v>282</v>
      </c>
      <c r="C9" s="42">
        <f>SUM(C10:C16)</f>
        <v>208</v>
      </c>
      <c r="D9" s="42" t="s">
        <v>24</v>
      </c>
      <c r="E9" s="42" t="s">
        <v>24</v>
      </c>
      <c r="F9" s="42" t="s">
        <v>24</v>
      </c>
      <c r="G9" s="42" t="s">
        <v>24</v>
      </c>
      <c r="H9" s="37">
        <f>SUM(H10:H16)</f>
        <v>150000</v>
      </c>
      <c r="I9" s="42" t="s">
        <v>30</v>
      </c>
      <c r="J9" s="37">
        <f>SUM(J10:J16)</f>
        <v>33500</v>
      </c>
      <c r="K9" s="37">
        <f t="shared" ref="K9" si="4">SUM(K10:K16)</f>
        <v>15600</v>
      </c>
      <c r="L9" s="37">
        <f t="shared" ref="L9:R9" si="5">SUM(L10:L16)</f>
        <v>12350</v>
      </c>
      <c r="M9" s="37">
        <f t="shared" si="5"/>
        <v>1500</v>
      </c>
      <c r="N9" s="37">
        <f t="shared" si="5"/>
        <v>4050</v>
      </c>
      <c r="O9" s="37">
        <f t="shared" si="5"/>
        <v>18004</v>
      </c>
      <c r="P9" s="37">
        <f t="shared" si="5"/>
        <v>67654</v>
      </c>
      <c r="Q9" s="37">
        <f t="shared" si="5"/>
        <v>5</v>
      </c>
      <c r="R9" s="37">
        <f t="shared" si="5"/>
        <v>48</v>
      </c>
      <c r="S9" s="42"/>
      <c r="T9" s="42"/>
      <c r="U9" s="42"/>
      <c r="V9" s="42"/>
    </row>
    <row r="10" ht="56.25" spans="1:22">
      <c r="A10" s="39">
        <v>1.1</v>
      </c>
      <c r="B10" s="44" t="s">
        <v>283</v>
      </c>
      <c r="C10" s="43">
        <v>37</v>
      </c>
      <c r="D10" s="43" t="s">
        <v>284</v>
      </c>
      <c r="E10" s="43" t="s">
        <v>285</v>
      </c>
      <c r="F10" s="43" t="s">
        <v>32</v>
      </c>
      <c r="G10" s="43" t="s">
        <v>46</v>
      </c>
      <c r="H10" s="43">
        <v>55000</v>
      </c>
      <c r="I10" s="43" t="s">
        <v>30</v>
      </c>
      <c r="J10" s="39">
        <f>SUM(K10:N10)</f>
        <v>9000</v>
      </c>
      <c r="K10" s="39">
        <v>4000</v>
      </c>
      <c r="L10" s="39">
        <v>2500</v>
      </c>
      <c r="M10" s="39">
        <v>1500</v>
      </c>
      <c r="N10" s="39">
        <v>1000</v>
      </c>
      <c r="O10" s="39">
        <v>2741</v>
      </c>
      <c r="P10" s="39">
        <v>10151</v>
      </c>
      <c r="Q10" s="39">
        <v>2</v>
      </c>
      <c r="R10" s="39">
        <v>5</v>
      </c>
      <c r="S10" s="43" t="s">
        <v>34</v>
      </c>
      <c r="T10" s="43" t="s">
        <v>35</v>
      </c>
      <c r="U10" s="43" t="s">
        <v>36</v>
      </c>
      <c r="V10" s="43" t="s">
        <v>286</v>
      </c>
    </row>
    <row r="11" ht="33.75" spans="1:22">
      <c r="A11" s="39">
        <v>1.2</v>
      </c>
      <c r="B11" s="44" t="s">
        <v>287</v>
      </c>
      <c r="C11" s="43">
        <v>21</v>
      </c>
      <c r="D11" s="43" t="s">
        <v>288</v>
      </c>
      <c r="E11" s="43" t="s">
        <v>289</v>
      </c>
      <c r="F11" s="43" t="s">
        <v>32</v>
      </c>
      <c r="G11" s="43" t="s">
        <v>46</v>
      </c>
      <c r="H11" s="43">
        <v>10000</v>
      </c>
      <c r="I11" s="43" t="s">
        <v>30</v>
      </c>
      <c r="J11" s="39">
        <f t="shared" ref="J11:J16" si="6">SUM(K11:N11)</f>
        <v>2200</v>
      </c>
      <c r="K11" s="39">
        <v>1200</v>
      </c>
      <c r="L11" s="39">
        <v>800</v>
      </c>
      <c r="M11" s="39"/>
      <c r="N11" s="39">
        <v>200</v>
      </c>
      <c r="O11" s="39">
        <v>1352</v>
      </c>
      <c r="P11" s="39">
        <v>6020</v>
      </c>
      <c r="Q11" s="39">
        <v>1</v>
      </c>
      <c r="R11" s="39">
        <v>3</v>
      </c>
      <c r="S11" s="43" t="s">
        <v>34</v>
      </c>
      <c r="T11" s="43" t="s">
        <v>35</v>
      </c>
      <c r="U11" s="43" t="s">
        <v>36</v>
      </c>
      <c r="V11" s="43" t="s">
        <v>286</v>
      </c>
    </row>
    <row r="12" ht="33.75" spans="1:22">
      <c r="A12" s="39">
        <v>1.3</v>
      </c>
      <c r="B12" s="44" t="s">
        <v>290</v>
      </c>
      <c r="C12" s="43">
        <v>15</v>
      </c>
      <c r="D12" s="43" t="s">
        <v>291</v>
      </c>
      <c r="E12" s="43" t="s">
        <v>292</v>
      </c>
      <c r="F12" s="43" t="s">
        <v>32</v>
      </c>
      <c r="G12" s="43" t="s">
        <v>46</v>
      </c>
      <c r="H12" s="43">
        <v>10000</v>
      </c>
      <c r="I12" s="43" t="s">
        <v>30</v>
      </c>
      <c r="J12" s="39">
        <f t="shared" si="6"/>
        <v>2200</v>
      </c>
      <c r="K12" s="39">
        <v>1200</v>
      </c>
      <c r="L12" s="39">
        <v>800</v>
      </c>
      <c r="M12" s="39"/>
      <c r="N12" s="39">
        <v>200</v>
      </c>
      <c r="O12" s="39">
        <v>1624</v>
      </c>
      <c r="P12" s="39">
        <v>6012</v>
      </c>
      <c r="Q12" s="39"/>
      <c r="R12" s="39">
        <v>8</v>
      </c>
      <c r="S12" s="43" t="s">
        <v>34</v>
      </c>
      <c r="T12" s="43" t="s">
        <v>35</v>
      </c>
      <c r="U12" s="43" t="s">
        <v>36</v>
      </c>
      <c r="V12" s="43" t="s">
        <v>286</v>
      </c>
    </row>
    <row r="13" ht="33.75" spans="1:22">
      <c r="A13" s="39">
        <v>1.4</v>
      </c>
      <c r="B13" s="44" t="s">
        <v>293</v>
      </c>
      <c r="C13" s="43">
        <v>49</v>
      </c>
      <c r="D13" s="43" t="s">
        <v>294</v>
      </c>
      <c r="E13" s="43" t="s">
        <v>295</v>
      </c>
      <c r="F13" s="43" t="s">
        <v>32</v>
      </c>
      <c r="G13" s="43" t="s">
        <v>46</v>
      </c>
      <c r="H13" s="43">
        <v>30000</v>
      </c>
      <c r="I13" s="43" t="s">
        <v>30</v>
      </c>
      <c r="J13" s="39">
        <f t="shared" si="6"/>
        <v>9600</v>
      </c>
      <c r="K13" s="39">
        <v>3700</v>
      </c>
      <c r="L13" s="39">
        <v>4100</v>
      </c>
      <c r="M13" s="39"/>
      <c r="N13" s="39">
        <v>1800</v>
      </c>
      <c r="O13" s="39">
        <v>4965</v>
      </c>
      <c r="P13" s="39">
        <v>18372</v>
      </c>
      <c r="Q13" s="39">
        <v>1</v>
      </c>
      <c r="R13" s="39">
        <v>7</v>
      </c>
      <c r="S13" s="43" t="s">
        <v>34</v>
      </c>
      <c r="T13" s="43" t="s">
        <v>35</v>
      </c>
      <c r="U13" s="43" t="s">
        <v>36</v>
      </c>
      <c r="V13" s="43" t="s">
        <v>286</v>
      </c>
    </row>
    <row r="14" ht="33.75" spans="1:22">
      <c r="A14" s="39">
        <v>1.5</v>
      </c>
      <c r="B14" s="44" t="s">
        <v>296</v>
      </c>
      <c r="C14" s="43">
        <v>37</v>
      </c>
      <c r="D14" s="43" t="s">
        <v>297</v>
      </c>
      <c r="E14" s="43" t="s">
        <v>298</v>
      </c>
      <c r="F14" s="43" t="s">
        <v>32</v>
      </c>
      <c r="G14" s="43" t="s">
        <v>46</v>
      </c>
      <c r="H14" s="43">
        <v>20000</v>
      </c>
      <c r="I14" s="43" t="s">
        <v>30</v>
      </c>
      <c r="J14" s="39">
        <f t="shared" si="6"/>
        <v>6050</v>
      </c>
      <c r="K14" s="39">
        <v>2500</v>
      </c>
      <c r="L14" s="39">
        <v>3000</v>
      </c>
      <c r="M14" s="39"/>
      <c r="N14" s="39">
        <v>550.000000000001</v>
      </c>
      <c r="O14" s="39">
        <v>3311</v>
      </c>
      <c r="P14" s="39">
        <v>12252</v>
      </c>
      <c r="Q14" s="39"/>
      <c r="R14" s="39">
        <v>8</v>
      </c>
      <c r="S14" s="43" t="s">
        <v>34</v>
      </c>
      <c r="T14" s="43" t="s">
        <v>35</v>
      </c>
      <c r="U14" s="43" t="s">
        <v>36</v>
      </c>
      <c r="V14" s="43" t="s">
        <v>286</v>
      </c>
    </row>
    <row r="15" ht="33.75" spans="1:22">
      <c r="A15" s="39">
        <v>1.6</v>
      </c>
      <c r="B15" s="44" t="s">
        <v>299</v>
      </c>
      <c r="C15" s="43">
        <v>42</v>
      </c>
      <c r="D15" s="43" t="s">
        <v>300</v>
      </c>
      <c r="E15" s="43" t="s">
        <v>301</v>
      </c>
      <c r="F15" s="43" t="s">
        <v>32</v>
      </c>
      <c r="G15" s="43" t="s">
        <v>46</v>
      </c>
      <c r="H15" s="43">
        <v>20000</v>
      </c>
      <c r="I15" s="43" t="s">
        <v>30</v>
      </c>
      <c r="J15" s="39">
        <f t="shared" si="6"/>
        <v>3400</v>
      </c>
      <c r="K15" s="39">
        <v>2400</v>
      </c>
      <c r="L15" s="39">
        <v>800</v>
      </c>
      <c r="M15" s="39"/>
      <c r="N15" s="39">
        <v>200</v>
      </c>
      <c r="O15" s="39">
        <v>3197</v>
      </c>
      <c r="P15" s="39">
        <v>11832</v>
      </c>
      <c r="Q15" s="39">
        <v>1</v>
      </c>
      <c r="R15" s="39">
        <v>9</v>
      </c>
      <c r="S15" s="43" t="s">
        <v>34</v>
      </c>
      <c r="T15" s="43" t="s">
        <v>35</v>
      </c>
      <c r="U15" s="43" t="s">
        <v>36</v>
      </c>
      <c r="V15" s="43" t="s">
        <v>286</v>
      </c>
    </row>
    <row r="16" ht="33.75" spans="1:22">
      <c r="A16" s="39">
        <v>1.7</v>
      </c>
      <c r="B16" s="44" t="s">
        <v>302</v>
      </c>
      <c r="C16" s="43">
        <v>7</v>
      </c>
      <c r="D16" s="43" t="s">
        <v>303</v>
      </c>
      <c r="E16" s="43" t="s">
        <v>304</v>
      </c>
      <c r="F16" s="43" t="s">
        <v>32</v>
      </c>
      <c r="G16" s="43" t="s">
        <v>46</v>
      </c>
      <c r="H16" s="43">
        <v>5000</v>
      </c>
      <c r="I16" s="43" t="s">
        <v>30</v>
      </c>
      <c r="J16" s="39">
        <f t="shared" si="6"/>
        <v>1050</v>
      </c>
      <c r="K16" s="39">
        <v>600</v>
      </c>
      <c r="L16" s="39">
        <v>350</v>
      </c>
      <c r="M16" s="39"/>
      <c r="N16" s="39">
        <v>100</v>
      </c>
      <c r="O16" s="39">
        <v>814</v>
      </c>
      <c r="P16" s="39">
        <v>3015</v>
      </c>
      <c r="Q16" s="39"/>
      <c r="R16" s="39">
        <v>8</v>
      </c>
      <c r="S16" s="43" t="s">
        <v>34</v>
      </c>
      <c r="T16" s="43" t="s">
        <v>35</v>
      </c>
      <c r="U16" s="43" t="s">
        <v>36</v>
      </c>
      <c r="V16" s="43" t="s">
        <v>286</v>
      </c>
    </row>
    <row r="17" s="1" customFormat="1" ht="33.95" customHeight="1" spans="1:22">
      <c r="A17" s="37">
        <v>2</v>
      </c>
      <c r="B17" s="52" t="s">
        <v>221</v>
      </c>
      <c r="C17" s="42">
        <f>SUM(C18:C19)</f>
        <v>59</v>
      </c>
      <c r="D17" s="42" t="s">
        <v>24</v>
      </c>
      <c r="E17" s="42" t="s">
        <v>24</v>
      </c>
      <c r="F17" s="42" t="s">
        <v>24</v>
      </c>
      <c r="G17" s="42" t="s">
        <v>24</v>
      </c>
      <c r="H17" s="42">
        <f t="shared" ref="H17" si="7">SUM(H18:H19)</f>
        <v>50000</v>
      </c>
      <c r="I17" s="42" t="s">
        <v>40</v>
      </c>
      <c r="J17" s="37">
        <f t="shared" ref="J17" si="8">SUM(J18:J19)</f>
        <v>14000</v>
      </c>
      <c r="K17" s="37">
        <f t="shared" ref="K17:R17" si="9">SUM(K18:K19)</f>
        <v>2300</v>
      </c>
      <c r="L17" s="37">
        <f t="shared" si="9"/>
        <v>6500</v>
      </c>
      <c r="M17" s="37">
        <f t="shared" si="9"/>
        <v>1500</v>
      </c>
      <c r="N17" s="37">
        <f t="shared" si="9"/>
        <v>3700</v>
      </c>
      <c r="O17" s="37">
        <f t="shared" si="9"/>
        <v>2629</v>
      </c>
      <c r="P17" s="37">
        <f t="shared" si="9"/>
        <v>9731</v>
      </c>
      <c r="Q17" s="37">
        <f t="shared" si="9"/>
        <v>0</v>
      </c>
      <c r="R17" s="37">
        <f t="shared" si="9"/>
        <v>19</v>
      </c>
      <c r="S17" s="42" t="s">
        <v>24</v>
      </c>
      <c r="T17" s="42" t="s">
        <v>24</v>
      </c>
      <c r="U17" s="42" t="s">
        <v>24</v>
      </c>
      <c r="V17" s="42"/>
    </row>
    <row r="18" ht="45" spans="1:22">
      <c r="A18" s="39">
        <v>2.1</v>
      </c>
      <c r="B18" s="44" t="s">
        <v>305</v>
      </c>
      <c r="C18" s="43">
        <v>20</v>
      </c>
      <c r="D18" s="43" t="s">
        <v>222</v>
      </c>
      <c r="E18" s="43" t="s">
        <v>306</v>
      </c>
      <c r="F18" s="43" t="s">
        <v>32</v>
      </c>
      <c r="G18" s="43" t="s">
        <v>33</v>
      </c>
      <c r="H18" s="43">
        <v>10000</v>
      </c>
      <c r="I18" s="43" t="s">
        <v>40</v>
      </c>
      <c r="J18" s="39">
        <v>10000</v>
      </c>
      <c r="K18" s="39">
        <v>1500</v>
      </c>
      <c r="L18" s="39">
        <v>4500</v>
      </c>
      <c r="M18" s="39">
        <v>1000</v>
      </c>
      <c r="N18" s="39">
        <v>3000</v>
      </c>
      <c r="O18" s="39">
        <v>1573</v>
      </c>
      <c r="P18" s="39">
        <v>5821</v>
      </c>
      <c r="Q18" s="39"/>
      <c r="R18" s="39">
        <v>11</v>
      </c>
      <c r="S18" s="43" t="s">
        <v>34</v>
      </c>
      <c r="T18" s="43" t="s">
        <v>35</v>
      </c>
      <c r="U18" s="43" t="s">
        <v>36</v>
      </c>
      <c r="V18" s="43" t="s">
        <v>286</v>
      </c>
    </row>
    <row r="19" ht="45" spans="1:22">
      <c r="A19" s="39">
        <v>2.2</v>
      </c>
      <c r="B19" s="44" t="s">
        <v>307</v>
      </c>
      <c r="C19" s="43">
        <v>39</v>
      </c>
      <c r="D19" s="43" t="s">
        <v>222</v>
      </c>
      <c r="E19" s="43" t="s">
        <v>308</v>
      </c>
      <c r="F19" s="43" t="s">
        <v>32</v>
      </c>
      <c r="G19" s="43" t="s">
        <v>33</v>
      </c>
      <c r="H19" s="43">
        <v>40000</v>
      </c>
      <c r="I19" s="43" t="s">
        <v>40</v>
      </c>
      <c r="J19" s="39">
        <v>4000</v>
      </c>
      <c r="K19" s="39">
        <v>800</v>
      </c>
      <c r="L19" s="39">
        <v>2000</v>
      </c>
      <c r="M19" s="39">
        <v>500</v>
      </c>
      <c r="N19" s="39">
        <v>700</v>
      </c>
      <c r="O19" s="39">
        <v>1056</v>
      </c>
      <c r="P19" s="39">
        <v>3910</v>
      </c>
      <c r="Q19" s="39"/>
      <c r="R19" s="39">
        <v>8</v>
      </c>
      <c r="S19" s="43" t="s">
        <v>34</v>
      </c>
      <c r="T19" s="43" t="s">
        <v>35</v>
      </c>
      <c r="U19" s="43" t="s">
        <v>36</v>
      </c>
      <c r="V19" s="43" t="s">
        <v>309</v>
      </c>
    </row>
    <row r="20" s="1" customFormat="1" ht="22.5" spans="1:22">
      <c r="A20" s="37">
        <v>3</v>
      </c>
      <c r="B20" s="52" t="s">
        <v>42</v>
      </c>
      <c r="C20" s="42">
        <v>12</v>
      </c>
      <c r="D20" s="42"/>
      <c r="E20" s="42"/>
      <c r="F20" s="42"/>
      <c r="G20" s="42"/>
      <c r="H20" s="42">
        <v>60000</v>
      </c>
      <c r="I20" s="42" t="s">
        <v>43</v>
      </c>
      <c r="J20" s="37">
        <f>J21</f>
        <v>34000</v>
      </c>
      <c r="K20" s="37">
        <f t="shared" ref="K20:P20" si="10">K21</f>
        <v>6000</v>
      </c>
      <c r="L20" s="37">
        <f t="shared" si="10"/>
        <v>1000</v>
      </c>
      <c r="M20" s="37">
        <f t="shared" si="10"/>
        <v>27000</v>
      </c>
      <c r="N20" s="37">
        <f t="shared" si="10"/>
        <v>0</v>
      </c>
      <c r="O20" s="37">
        <f t="shared" si="10"/>
        <v>2341</v>
      </c>
      <c r="P20" s="37">
        <f t="shared" si="10"/>
        <v>8663</v>
      </c>
      <c r="Q20" s="37">
        <v>1</v>
      </c>
      <c r="R20" s="37">
        <v>2</v>
      </c>
      <c r="S20" s="42"/>
      <c r="T20" s="42"/>
      <c r="U20" s="42"/>
      <c r="V20" s="42"/>
    </row>
    <row r="21" ht="33.75" spans="1:22">
      <c r="A21" s="39" t="s">
        <v>28</v>
      </c>
      <c r="B21" s="44" t="s">
        <v>310</v>
      </c>
      <c r="C21" s="43">
        <v>12</v>
      </c>
      <c r="D21" s="43" t="s">
        <v>311</v>
      </c>
      <c r="E21" s="43" t="s">
        <v>225</v>
      </c>
      <c r="F21" s="43" t="s">
        <v>45</v>
      </c>
      <c r="G21" s="43" t="s">
        <v>46</v>
      </c>
      <c r="H21" s="43">
        <v>60000</v>
      </c>
      <c r="I21" s="43" t="s">
        <v>43</v>
      </c>
      <c r="J21" s="39">
        <v>34000</v>
      </c>
      <c r="K21" s="39">
        <v>6000</v>
      </c>
      <c r="L21" s="39">
        <v>1000</v>
      </c>
      <c r="M21" s="39">
        <v>27000</v>
      </c>
      <c r="N21" s="39"/>
      <c r="O21" s="39">
        <v>2341</v>
      </c>
      <c r="P21" s="39">
        <v>8663</v>
      </c>
      <c r="Q21" s="39">
        <v>1</v>
      </c>
      <c r="R21" s="39">
        <v>2</v>
      </c>
      <c r="S21" s="43" t="s">
        <v>34</v>
      </c>
      <c r="T21" s="43" t="s">
        <v>47</v>
      </c>
      <c r="U21" s="43" t="s">
        <v>36</v>
      </c>
      <c r="V21" s="43"/>
    </row>
    <row r="22" s="1" customFormat="1" ht="22.5" spans="1:22">
      <c r="A22" s="37" t="s">
        <v>312</v>
      </c>
      <c r="B22" s="52" t="s">
        <v>48</v>
      </c>
      <c r="C22" s="42">
        <f>C23+C35</f>
        <v>36</v>
      </c>
      <c r="D22" s="42"/>
      <c r="E22" s="42"/>
      <c r="F22" s="42"/>
      <c r="G22" s="42"/>
      <c r="H22" s="42">
        <f>H23+H35</f>
        <v>129</v>
      </c>
      <c r="I22" s="42" t="s">
        <v>49</v>
      </c>
      <c r="J22" s="37">
        <f>J23+J35</f>
        <v>92245</v>
      </c>
      <c r="K22" s="37">
        <f t="shared" ref="K22" si="11">K23+K35</f>
        <v>11150</v>
      </c>
      <c r="L22" s="37">
        <f t="shared" ref="L22:Q22" si="12">L23+L35</f>
        <v>33715</v>
      </c>
      <c r="M22" s="37">
        <f t="shared" si="12"/>
        <v>41580</v>
      </c>
      <c r="N22" s="37">
        <f t="shared" si="12"/>
        <v>5800</v>
      </c>
      <c r="O22" s="37">
        <f t="shared" si="12"/>
        <v>4568</v>
      </c>
      <c r="P22" s="37">
        <f t="shared" si="12"/>
        <v>16464</v>
      </c>
      <c r="Q22" s="37">
        <f t="shared" si="12"/>
        <v>23</v>
      </c>
      <c r="R22" s="37"/>
      <c r="S22" s="42" t="s">
        <v>51</v>
      </c>
      <c r="T22" s="42" t="s">
        <v>47</v>
      </c>
      <c r="U22" s="42"/>
      <c r="V22" s="42"/>
    </row>
    <row r="23" s="1" customFormat="1" spans="1:22">
      <c r="A23" s="37">
        <v>1</v>
      </c>
      <c r="B23" s="52" t="s">
        <v>313</v>
      </c>
      <c r="C23" s="42">
        <f>SUM(C24:C34)</f>
        <v>11</v>
      </c>
      <c r="D23" s="42"/>
      <c r="E23" s="42"/>
      <c r="F23" s="42"/>
      <c r="G23" s="42"/>
      <c r="H23" s="42">
        <f>SUM(H24:H34)</f>
        <v>60</v>
      </c>
      <c r="I23" s="42" t="s">
        <v>161</v>
      </c>
      <c r="J23" s="37">
        <f>SUM(J24:J34)</f>
        <v>2330</v>
      </c>
      <c r="K23" s="37">
        <f t="shared" ref="K23" si="13">SUM(K24:K34)</f>
        <v>1150</v>
      </c>
      <c r="L23" s="37">
        <f t="shared" ref="L23:Q23" si="14">SUM(L24:L34)</f>
        <v>0</v>
      </c>
      <c r="M23" s="37">
        <f t="shared" si="14"/>
        <v>1180</v>
      </c>
      <c r="N23" s="37">
        <f t="shared" si="14"/>
        <v>0</v>
      </c>
      <c r="O23" s="37">
        <f t="shared" si="14"/>
        <v>688</v>
      </c>
      <c r="P23" s="37">
        <f t="shared" si="14"/>
        <v>2544</v>
      </c>
      <c r="Q23" s="37">
        <f t="shared" si="14"/>
        <v>11</v>
      </c>
      <c r="R23" s="37"/>
      <c r="S23" s="42"/>
      <c r="T23" s="42"/>
      <c r="U23" s="42"/>
      <c r="V23" s="42"/>
    </row>
    <row r="24" ht="90" spans="1:22">
      <c r="A24" s="39" t="s">
        <v>314</v>
      </c>
      <c r="B24" s="44" t="s">
        <v>315</v>
      </c>
      <c r="C24" s="43">
        <v>1</v>
      </c>
      <c r="D24" s="43" t="s">
        <v>316</v>
      </c>
      <c r="E24" s="43" t="s">
        <v>317</v>
      </c>
      <c r="F24" s="43" t="s">
        <v>32</v>
      </c>
      <c r="G24" s="43" t="s">
        <v>33</v>
      </c>
      <c r="H24" s="43">
        <v>8</v>
      </c>
      <c r="I24" s="43" t="s">
        <v>161</v>
      </c>
      <c r="J24" s="39">
        <f t="shared" ref="J24" si="15">SUM(K24:N24)</f>
        <v>228</v>
      </c>
      <c r="K24" s="39">
        <v>100</v>
      </c>
      <c r="L24" s="39"/>
      <c r="M24" s="39">
        <v>128</v>
      </c>
      <c r="N24" s="39"/>
      <c r="O24" s="39">
        <v>69</v>
      </c>
      <c r="P24" s="39">
        <v>266</v>
      </c>
      <c r="Q24" s="39">
        <v>1</v>
      </c>
      <c r="R24" s="39"/>
      <c r="S24" s="43" t="s">
        <v>318</v>
      </c>
      <c r="T24" s="43" t="s">
        <v>319</v>
      </c>
      <c r="U24" s="43"/>
      <c r="V24" s="43"/>
    </row>
    <row r="25" ht="78.75" spans="1:22">
      <c r="A25" s="39" t="s">
        <v>320</v>
      </c>
      <c r="B25" s="44" t="s">
        <v>315</v>
      </c>
      <c r="C25" s="43">
        <v>1</v>
      </c>
      <c r="D25" s="43" t="s">
        <v>321</v>
      </c>
      <c r="E25" s="43" t="s">
        <v>322</v>
      </c>
      <c r="F25" s="43" t="s">
        <v>32</v>
      </c>
      <c r="G25" s="43" t="s">
        <v>33</v>
      </c>
      <c r="H25" s="43">
        <v>7</v>
      </c>
      <c r="I25" s="43" t="s">
        <v>161</v>
      </c>
      <c r="J25" s="39">
        <f t="shared" ref="J25:J34" si="16">SUM(K25:N25)</f>
        <v>228</v>
      </c>
      <c r="K25" s="39">
        <v>100</v>
      </c>
      <c r="L25" s="39"/>
      <c r="M25" s="39">
        <v>128</v>
      </c>
      <c r="N25" s="39"/>
      <c r="O25" s="39">
        <v>170</v>
      </c>
      <c r="P25" s="39">
        <v>470</v>
      </c>
      <c r="Q25" s="39">
        <v>1</v>
      </c>
      <c r="R25" s="39"/>
      <c r="S25" s="43" t="s">
        <v>318</v>
      </c>
      <c r="T25" s="43" t="s">
        <v>319</v>
      </c>
      <c r="U25" s="43"/>
      <c r="V25" s="43"/>
    </row>
    <row r="26" ht="56.25" spans="1:22">
      <c r="A26" s="39" t="s">
        <v>323</v>
      </c>
      <c r="B26" s="44" t="s">
        <v>315</v>
      </c>
      <c r="C26" s="43">
        <v>1</v>
      </c>
      <c r="D26" s="43" t="s">
        <v>324</v>
      </c>
      <c r="E26" s="43" t="s">
        <v>325</v>
      </c>
      <c r="F26" s="43" t="s">
        <v>32</v>
      </c>
      <c r="G26" s="43" t="s">
        <v>33</v>
      </c>
      <c r="H26" s="43">
        <v>5</v>
      </c>
      <c r="I26" s="43" t="s">
        <v>161</v>
      </c>
      <c r="J26" s="39">
        <f t="shared" si="16"/>
        <v>228</v>
      </c>
      <c r="K26" s="39">
        <v>100</v>
      </c>
      <c r="L26" s="39"/>
      <c r="M26" s="39">
        <v>128</v>
      </c>
      <c r="N26" s="39"/>
      <c r="O26" s="39">
        <v>116</v>
      </c>
      <c r="P26" s="39">
        <v>457</v>
      </c>
      <c r="Q26" s="39">
        <v>1</v>
      </c>
      <c r="R26" s="39"/>
      <c r="S26" s="43" t="s">
        <v>318</v>
      </c>
      <c r="T26" s="43" t="s">
        <v>319</v>
      </c>
      <c r="U26" s="43"/>
      <c r="V26" s="43"/>
    </row>
    <row r="27" ht="33.75" spans="1:22">
      <c r="A27" s="39" t="s">
        <v>326</v>
      </c>
      <c r="B27" s="44" t="s">
        <v>315</v>
      </c>
      <c r="C27" s="43">
        <v>1</v>
      </c>
      <c r="D27" s="43" t="s">
        <v>327</v>
      </c>
      <c r="E27" s="43" t="s">
        <v>328</v>
      </c>
      <c r="F27" s="43" t="s">
        <v>32</v>
      </c>
      <c r="G27" s="43" t="s">
        <v>33</v>
      </c>
      <c r="H27" s="43">
        <v>3</v>
      </c>
      <c r="I27" s="43" t="s">
        <v>161</v>
      </c>
      <c r="J27" s="39">
        <f t="shared" si="16"/>
        <v>228</v>
      </c>
      <c r="K27" s="39">
        <v>100</v>
      </c>
      <c r="L27" s="39"/>
      <c r="M27" s="39">
        <v>128</v>
      </c>
      <c r="N27" s="39"/>
      <c r="O27" s="39">
        <v>25</v>
      </c>
      <c r="P27" s="39">
        <v>92</v>
      </c>
      <c r="Q27" s="39">
        <v>1</v>
      </c>
      <c r="R27" s="39"/>
      <c r="S27" s="43" t="s">
        <v>318</v>
      </c>
      <c r="T27" s="43" t="s">
        <v>319</v>
      </c>
      <c r="U27" s="43"/>
      <c r="V27" s="43"/>
    </row>
    <row r="28" ht="112.5" spans="1:22">
      <c r="A28" s="39" t="s">
        <v>329</v>
      </c>
      <c r="B28" s="44" t="s">
        <v>315</v>
      </c>
      <c r="C28" s="43">
        <v>1</v>
      </c>
      <c r="D28" s="43" t="s">
        <v>330</v>
      </c>
      <c r="E28" s="43" t="s">
        <v>331</v>
      </c>
      <c r="F28" s="43" t="s">
        <v>32</v>
      </c>
      <c r="G28" s="43" t="s">
        <v>33</v>
      </c>
      <c r="H28" s="43">
        <v>8</v>
      </c>
      <c r="I28" s="43" t="s">
        <v>161</v>
      </c>
      <c r="J28" s="39">
        <f t="shared" si="16"/>
        <v>328</v>
      </c>
      <c r="K28" s="39">
        <v>200</v>
      </c>
      <c r="L28" s="39"/>
      <c r="M28" s="39">
        <v>128</v>
      </c>
      <c r="N28" s="39"/>
      <c r="O28" s="39">
        <v>34</v>
      </c>
      <c r="P28" s="39">
        <v>143</v>
      </c>
      <c r="Q28" s="39">
        <v>1</v>
      </c>
      <c r="R28" s="39"/>
      <c r="S28" s="43" t="s">
        <v>318</v>
      </c>
      <c r="T28" s="43" t="s">
        <v>319</v>
      </c>
      <c r="U28" s="43"/>
      <c r="V28" s="43"/>
    </row>
    <row r="29" ht="45" spans="1:22">
      <c r="A29" s="39" t="s">
        <v>332</v>
      </c>
      <c r="B29" s="44" t="s">
        <v>315</v>
      </c>
      <c r="C29" s="43">
        <v>1</v>
      </c>
      <c r="D29" s="43" t="s">
        <v>333</v>
      </c>
      <c r="E29" s="43" t="s">
        <v>334</v>
      </c>
      <c r="F29" s="43" t="s">
        <v>32</v>
      </c>
      <c r="G29" s="43" t="s">
        <v>33</v>
      </c>
      <c r="H29" s="43">
        <v>2</v>
      </c>
      <c r="I29" s="43" t="s">
        <v>161</v>
      </c>
      <c r="J29" s="39">
        <f t="shared" si="16"/>
        <v>200</v>
      </c>
      <c r="K29" s="39">
        <v>100</v>
      </c>
      <c r="L29" s="39"/>
      <c r="M29" s="39">
        <v>100</v>
      </c>
      <c r="N29" s="39"/>
      <c r="O29" s="39">
        <v>46</v>
      </c>
      <c r="P29" s="39">
        <v>188</v>
      </c>
      <c r="Q29" s="39">
        <v>1</v>
      </c>
      <c r="R29" s="39"/>
      <c r="S29" s="43" t="s">
        <v>318</v>
      </c>
      <c r="T29" s="43" t="s">
        <v>319</v>
      </c>
      <c r="U29" s="43"/>
      <c r="V29" s="43"/>
    </row>
    <row r="30" ht="101.25" spans="1:22">
      <c r="A30" s="39" t="s">
        <v>335</v>
      </c>
      <c r="B30" s="44" t="s">
        <v>315</v>
      </c>
      <c r="C30" s="43">
        <v>1</v>
      </c>
      <c r="D30" s="43" t="s">
        <v>336</v>
      </c>
      <c r="E30" s="43" t="s">
        <v>337</v>
      </c>
      <c r="F30" s="43" t="s">
        <v>32</v>
      </c>
      <c r="G30" s="43" t="s">
        <v>33</v>
      </c>
      <c r="H30" s="43">
        <v>11</v>
      </c>
      <c r="I30" s="43" t="s">
        <v>161</v>
      </c>
      <c r="J30" s="39">
        <f t="shared" si="16"/>
        <v>228</v>
      </c>
      <c r="K30" s="39">
        <v>100</v>
      </c>
      <c r="L30" s="39"/>
      <c r="M30" s="39">
        <v>128</v>
      </c>
      <c r="N30" s="39"/>
      <c r="O30" s="39">
        <v>41</v>
      </c>
      <c r="P30" s="39">
        <v>143</v>
      </c>
      <c r="Q30" s="39">
        <v>1</v>
      </c>
      <c r="R30" s="39"/>
      <c r="S30" s="43" t="s">
        <v>318</v>
      </c>
      <c r="T30" s="43" t="s">
        <v>319</v>
      </c>
      <c r="U30" s="43"/>
      <c r="V30" s="43"/>
    </row>
    <row r="31" ht="67.5" spans="1:22">
      <c r="A31" s="39" t="s">
        <v>338</v>
      </c>
      <c r="B31" s="44" t="s">
        <v>315</v>
      </c>
      <c r="C31" s="43">
        <v>1</v>
      </c>
      <c r="D31" s="43" t="s">
        <v>339</v>
      </c>
      <c r="E31" s="43" t="s">
        <v>340</v>
      </c>
      <c r="F31" s="43" t="s">
        <v>32</v>
      </c>
      <c r="G31" s="43" t="s">
        <v>33</v>
      </c>
      <c r="H31" s="43">
        <v>6</v>
      </c>
      <c r="I31" s="43" t="s">
        <v>161</v>
      </c>
      <c r="J31" s="39">
        <f t="shared" si="16"/>
        <v>228</v>
      </c>
      <c r="K31" s="39">
        <v>100</v>
      </c>
      <c r="L31" s="39"/>
      <c r="M31" s="39">
        <v>128</v>
      </c>
      <c r="N31" s="39"/>
      <c r="O31" s="39">
        <v>41</v>
      </c>
      <c r="P31" s="39">
        <v>167</v>
      </c>
      <c r="Q31" s="39">
        <v>1</v>
      </c>
      <c r="R31" s="39"/>
      <c r="S31" s="43" t="s">
        <v>318</v>
      </c>
      <c r="T31" s="43" t="s">
        <v>319</v>
      </c>
      <c r="U31" s="43"/>
      <c r="V31" s="43"/>
    </row>
    <row r="32" ht="22.5" spans="1:22">
      <c r="A32" s="39" t="s">
        <v>341</v>
      </c>
      <c r="B32" s="44" t="s">
        <v>315</v>
      </c>
      <c r="C32" s="43">
        <v>1</v>
      </c>
      <c r="D32" s="43" t="s">
        <v>342</v>
      </c>
      <c r="E32" s="43" t="s">
        <v>343</v>
      </c>
      <c r="F32" s="43" t="s">
        <v>32</v>
      </c>
      <c r="G32" s="43" t="s">
        <v>33</v>
      </c>
      <c r="H32" s="43">
        <v>2</v>
      </c>
      <c r="I32" s="43" t="s">
        <v>161</v>
      </c>
      <c r="J32" s="39">
        <f t="shared" si="16"/>
        <v>128</v>
      </c>
      <c r="K32" s="39">
        <v>100</v>
      </c>
      <c r="L32" s="39"/>
      <c r="M32" s="39">
        <v>28</v>
      </c>
      <c r="N32" s="39"/>
      <c r="O32" s="39">
        <v>31</v>
      </c>
      <c r="P32" s="39">
        <v>124</v>
      </c>
      <c r="Q32" s="39">
        <v>1</v>
      </c>
      <c r="R32" s="39"/>
      <c r="S32" s="43" t="s">
        <v>318</v>
      </c>
      <c r="T32" s="43" t="s">
        <v>319</v>
      </c>
      <c r="U32" s="43"/>
      <c r="V32" s="43"/>
    </row>
    <row r="33" ht="90" spans="1:22">
      <c r="A33" s="39" t="s">
        <v>344</v>
      </c>
      <c r="B33" s="44" t="s">
        <v>315</v>
      </c>
      <c r="C33" s="43">
        <v>1</v>
      </c>
      <c r="D33" s="43" t="s">
        <v>345</v>
      </c>
      <c r="E33" s="43" t="s">
        <v>346</v>
      </c>
      <c r="F33" s="43" t="s">
        <v>32</v>
      </c>
      <c r="G33" s="43" t="s">
        <v>33</v>
      </c>
      <c r="H33" s="43">
        <v>6</v>
      </c>
      <c r="I33" s="43" t="s">
        <v>161</v>
      </c>
      <c r="J33" s="39">
        <f t="shared" si="16"/>
        <v>228</v>
      </c>
      <c r="K33" s="39">
        <v>100</v>
      </c>
      <c r="L33" s="39"/>
      <c r="M33" s="39">
        <v>128</v>
      </c>
      <c r="N33" s="39"/>
      <c r="O33" s="39">
        <v>64</v>
      </c>
      <c r="P33" s="39">
        <v>275</v>
      </c>
      <c r="Q33" s="39">
        <v>1</v>
      </c>
      <c r="R33" s="39"/>
      <c r="S33" s="43" t="s">
        <v>318</v>
      </c>
      <c r="T33" s="43" t="s">
        <v>319</v>
      </c>
      <c r="U33" s="43"/>
      <c r="V33" s="43"/>
    </row>
    <row r="34" ht="22.5" spans="1:22">
      <c r="A34" s="39" t="s">
        <v>347</v>
      </c>
      <c r="B34" s="44" t="s">
        <v>315</v>
      </c>
      <c r="C34" s="43">
        <v>1</v>
      </c>
      <c r="D34" s="43" t="s">
        <v>348</v>
      </c>
      <c r="E34" s="43" t="s">
        <v>349</v>
      </c>
      <c r="F34" s="43" t="s">
        <v>32</v>
      </c>
      <c r="G34" s="43" t="s">
        <v>33</v>
      </c>
      <c r="H34" s="43">
        <v>2</v>
      </c>
      <c r="I34" s="43" t="s">
        <v>161</v>
      </c>
      <c r="J34" s="39">
        <f t="shared" si="16"/>
        <v>78</v>
      </c>
      <c r="K34" s="39">
        <v>50</v>
      </c>
      <c r="L34" s="39"/>
      <c r="M34" s="39">
        <v>28</v>
      </c>
      <c r="N34" s="39"/>
      <c r="O34" s="39">
        <v>51</v>
      </c>
      <c r="P34" s="39">
        <v>219</v>
      </c>
      <c r="Q34" s="39">
        <v>1</v>
      </c>
      <c r="R34" s="39"/>
      <c r="S34" s="43" t="s">
        <v>318</v>
      </c>
      <c r="T34" s="43" t="s">
        <v>319</v>
      </c>
      <c r="U34" s="43"/>
      <c r="V34" s="43"/>
    </row>
    <row r="35" s="1" customFormat="1" spans="1:22">
      <c r="A35" s="37" t="s">
        <v>236</v>
      </c>
      <c r="B35" s="52" t="s">
        <v>350</v>
      </c>
      <c r="C35" s="42">
        <f>SUM(C36:C47)</f>
        <v>25</v>
      </c>
      <c r="D35" s="42"/>
      <c r="E35" s="42"/>
      <c r="F35" s="42"/>
      <c r="G35" s="42"/>
      <c r="H35" s="42">
        <f>SUM(H36:H47)</f>
        <v>69</v>
      </c>
      <c r="I35" s="42" t="s">
        <v>49</v>
      </c>
      <c r="J35" s="37">
        <f>SUM(J36:J47)</f>
        <v>89915</v>
      </c>
      <c r="K35" s="37">
        <f t="shared" ref="K35" si="17">SUM(K36:K47)</f>
        <v>10000</v>
      </c>
      <c r="L35" s="37">
        <f t="shared" ref="L35:R35" si="18">SUM(L36:L47)</f>
        <v>33715</v>
      </c>
      <c r="M35" s="37">
        <f t="shared" si="18"/>
        <v>40400</v>
      </c>
      <c r="N35" s="37">
        <f t="shared" si="18"/>
        <v>5800</v>
      </c>
      <c r="O35" s="37">
        <f t="shared" si="18"/>
        <v>3880</v>
      </c>
      <c r="P35" s="37">
        <f t="shared" si="18"/>
        <v>13920</v>
      </c>
      <c r="Q35" s="37">
        <f t="shared" si="18"/>
        <v>12</v>
      </c>
      <c r="R35" s="37">
        <f t="shared" si="18"/>
        <v>0</v>
      </c>
      <c r="S35" s="42"/>
      <c r="T35" s="42"/>
      <c r="U35" s="42"/>
      <c r="V35" s="42"/>
    </row>
    <row r="36" ht="56.25" spans="1:22">
      <c r="A36" s="39" t="s">
        <v>351</v>
      </c>
      <c r="B36" s="44" t="s">
        <v>352</v>
      </c>
      <c r="C36" s="43">
        <v>1</v>
      </c>
      <c r="D36" s="44" t="s">
        <v>353</v>
      </c>
      <c r="E36" s="44" t="s">
        <v>354</v>
      </c>
      <c r="F36" s="43" t="s">
        <v>32</v>
      </c>
      <c r="G36" s="43" t="s">
        <v>33</v>
      </c>
      <c r="H36" s="43">
        <v>5</v>
      </c>
      <c r="I36" s="43" t="s">
        <v>49</v>
      </c>
      <c r="J36" s="39">
        <f t="shared" ref="J36" si="19">SUM(K36:N36)</f>
        <v>180</v>
      </c>
      <c r="K36" s="39">
        <v>100</v>
      </c>
      <c r="L36" s="39">
        <v>80</v>
      </c>
      <c r="M36" s="39"/>
      <c r="N36" s="39"/>
      <c r="O36" s="39">
        <v>48</v>
      </c>
      <c r="P36" s="39">
        <v>206</v>
      </c>
      <c r="Q36" s="39">
        <v>1</v>
      </c>
      <c r="R36" s="39"/>
      <c r="S36" s="43" t="s">
        <v>355</v>
      </c>
      <c r="T36" s="43" t="s">
        <v>319</v>
      </c>
      <c r="U36" s="43"/>
      <c r="V36" s="43"/>
    </row>
    <row r="37" ht="33.75" spans="1:22">
      <c r="A37" s="39" t="s">
        <v>356</v>
      </c>
      <c r="B37" s="44" t="s">
        <v>357</v>
      </c>
      <c r="C37" s="43">
        <v>1</v>
      </c>
      <c r="D37" s="44" t="s">
        <v>358</v>
      </c>
      <c r="E37" s="44" t="s">
        <v>359</v>
      </c>
      <c r="F37" s="43" t="s">
        <v>32</v>
      </c>
      <c r="G37" s="43" t="s">
        <v>33</v>
      </c>
      <c r="H37" s="43">
        <v>2</v>
      </c>
      <c r="I37" s="43" t="s">
        <v>49</v>
      </c>
      <c r="J37" s="39">
        <f t="shared" ref="J37:J47" si="20">SUM(K37:N37)</f>
        <v>180</v>
      </c>
      <c r="K37" s="39">
        <v>100</v>
      </c>
      <c r="L37" s="39">
        <v>80</v>
      </c>
      <c r="M37" s="39"/>
      <c r="N37" s="39"/>
      <c r="O37" s="39">
        <v>60</v>
      </c>
      <c r="P37" s="39">
        <v>247</v>
      </c>
      <c r="Q37" s="39">
        <v>1</v>
      </c>
      <c r="R37" s="39"/>
      <c r="S37" s="43" t="s">
        <v>355</v>
      </c>
      <c r="T37" s="43" t="s">
        <v>319</v>
      </c>
      <c r="U37" s="43"/>
      <c r="V37" s="43"/>
    </row>
    <row r="38" ht="33.75" spans="1:22">
      <c r="A38" s="39" t="s">
        <v>360</v>
      </c>
      <c r="B38" s="44" t="s">
        <v>361</v>
      </c>
      <c r="C38" s="43">
        <v>1</v>
      </c>
      <c r="D38" s="44" t="s">
        <v>362</v>
      </c>
      <c r="E38" s="44" t="s">
        <v>363</v>
      </c>
      <c r="F38" s="43" t="s">
        <v>32</v>
      </c>
      <c r="G38" s="43" t="s">
        <v>33</v>
      </c>
      <c r="H38" s="43">
        <v>3</v>
      </c>
      <c r="I38" s="43" t="s">
        <v>49</v>
      </c>
      <c r="J38" s="39">
        <f t="shared" si="20"/>
        <v>180</v>
      </c>
      <c r="K38" s="39">
        <v>100</v>
      </c>
      <c r="L38" s="39">
        <v>80</v>
      </c>
      <c r="M38" s="39"/>
      <c r="N38" s="39"/>
      <c r="O38" s="39">
        <v>68</v>
      </c>
      <c r="P38" s="39">
        <v>260</v>
      </c>
      <c r="Q38" s="39">
        <v>1</v>
      </c>
      <c r="R38" s="39"/>
      <c r="S38" s="43" t="s">
        <v>355</v>
      </c>
      <c r="T38" s="43" t="s">
        <v>319</v>
      </c>
      <c r="U38" s="43"/>
      <c r="V38" s="43"/>
    </row>
    <row r="39" ht="45" spans="1:22">
      <c r="A39" s="39" t="s">
        <v>364</v>
      </c>
      <c r="B39" s="44" t="s">
        <v>365</v>
      </c>
      <c r="C39" s="43">
        <v>1</v>
      </c>
      <c r="D39" s="44" t="s">
        <v>366</v>
      </c>
      <c r="E39" s="44" t="s">
        <v>367</v>
      </c>
      <c r="F39" s="43" t="s">
        <v>32</v>
      </c>
      <c r="G39" s="43" t="s">
        <v>33</v>
      </c>
      <c r="H39" s="43">
        <v>4</v>
      </c>
      <c r="I39" s="43" t="s">
        <v>49</v>
      </c>
      <c r="J39" s="39">
        <f t="shared" si="20"/>
        <v>350</v>
      </c>
      <c r="K39" s="39">
        <v>200</v>
      </c>
      <c r="L39" s="39">
        <v>150</v>
      </c>
      <c r="M39" s="39"/>
      <c r="N39" s="39"/>
      <c r="O39" s="39">
        <v>104</v>
      </c>
      <c r="P39" s="39">
        <v>333</v>
      </c>
      <c r="Q39" s="39">
        <v>1</v>
      </c>
      <c r="R39" s="39"/>
      <c r="S39" s="43" t="s">
        <v>355</v>
      </c>
      <c r="T39" s="43" t="s">
        <v>319</v>
      </c>
      <c r="U39" s="43"/>
      <c r="V39" s="43"/>
    </row>
    <row r="40" ht="22.5" spans="1:22">
      <c r="A40" s="39" t="s">
        <v>368</v>
      </c>
      <c r="B40" s="44" t="s">
        <v>369</v>
      </c>
      <c r="C40" s="43">
        <v>1</v>
      </c>
      <c r="D40" s="44" t="s">
        <v>370</v>
      </c>
      <c r="E40" s="44" t="s">
        <v>371</v>
      </c>
      <c r="F40" s="43" t="s">
        <v>32</v>
      </c>
      <c r="G40" s="43" t="s">
        <v>33</v>
      </c>
      <c r="H40" s="43">
        <v>2</v>
      </c>
      <c r="I40" s="43" t="s">
        <v>49</v>
      </c>
      <c r="J40" s="39">
        <f t="shared" si="20"/>
        <v>125</v>
      </c>
      <c r="K40" s="39">
        <v>100</v>
      </c>
      <c r="L40" s="39">
        <v>25</v>
      </c>
      <c r="M40" s="39"/>
      <c r="N40" s="39"/>
      <c r="O40" s="39">
        <v>74</v>
      </c>
      <c r="P40" s="39">
        <v>289</v>
      </c>
      <c r="Q40" s="39">
        <v>1</v>
      </c>
      <c r="R40" s="39"/>
      <c r="S40" s="43" t="s">
        <v>355</v>
      </c>
      <c r="T40" s="43" t="s">
        <v>319</v>
      </c>
      <c r="U40" s="43"/>
      <c r="V40" s="43"/>
    </row>
    <row r="41" ht="56.25" spans="1:22">
      <c r="A41" s="39" t="s">
        <v>372</v>
      </c>
      <c r="B41" s="44" t="s">
        <v>373</v>
      </c>
      <c r="C41" s="43">
        <v>1</v>
      </c>
      <c r="D41" s="44" t="s">
        <v>374</v>
      </c>
      <c r="E41" s="44" t="s">
        <v>375</v>
      </c>
      <c r="F41" s="43" t="s">
        <v>32</v>
      </c>
      <c r="G41" s="43" t="s">
        <v>33</v>
      </c>
      <c r="H41" s="43">
        <v>3</v>
      </c>
      <c r="I41" s="43" t="s">
        <v>49</v>
      </c>
      <c r="J41" s="39">
        <f t="shared" si="20"/>
        <v>300</v>
      </c>
      <c r="K41" s="39">
        <v>200</v>
      </c>
      <c r="L41" s="39">
        <v>100</v>
      </c>
      <c r="M41" s="39"/>
      <c r="N41" s="39"/>
      <c r="O41" s="39">
        <v>49</v>
      </c>
      <c r="P41" s="39">
        <v>113</v>
      </c>
      <c r="Q41" s="39">
        <v>1</v>
      </c>
      <c r="R41" s="39"/>
      <c r="S41" s="43" t="s">
        <v>355</v>
      </c>
      <c r="T41" s="43" t="s">
        <v>319</v>
      </c>
      <c r="U41" s="43"/>
      <c r="V41" s="43"/>
    </row>
    <row r="42" ht="67.5" spans="1:22">
      <c r="A42" s="39" t="s">
        <v>376</v>
      </c>
      <c r="B42" s="44" t="s">
        <v>377</v>
      </c>
      <c r="C42" s="43">
        <v>1</v>
      </c>
      <c r="D42" s="44" t="s">
        <v>378</v>
      </c>
      <c r="E42" s="44" t="s">
        <v>379</v>
      </c>
      <c r="F42" s="43" t="s">
        <v>32</v>
      </c>
      <c r="G42" s="43" t="s">
        <v>33</v>
      </c>
      <c r="H42" s="43">
        <v>40</v>
      </c>
      <c r="I42" s="43" t="s">
        <v>49</v>
      </c>
      <c r="J42" s="39">
        <f t="shared" si="20"/>
        <v>22000</v>
      </c>
      <c r="K42" s="39">
        <v>3000</v>
      </c>
      <c r="L42" s="39"/>
      <c r="M42" s="39">
        <v>18000</v>
      </c>
      <c r="N42" s="39">
        <v>1000</v>
      </c>
      <c r="O42" s="39">
        <v>148</v>
      </c>
      <c r="P42" s="39">
        <v>622</v>
      </c>
      <c r="Q42" s="39">
        <v>1</v>
      </c>
      <c r="R42" s="39"/>
      <c r="S42" s="43" t="s">
        <v>380</v>
      </c>
      <c r="T42" s="43" t="s">
        <v>319</v>
      </c>
      <c r="U42" s="43"/>
      <c r="V42" s="43"/>
    </row>
    <row r="43" ht="22.5" spans="1:22">
      <c r="A43" s="39" t="s">
        <v>381</v>
      </c>
      <c r="B43" s="44" t="s">
        <v>382</v>
      </c>
      <c r="C43" s="43">
        <v>1</v>
      </c>
      <c r="D43" s="44" t="s">
        <v>383</v>
      </c>
      <c r="E43" s="44" t="s">
        <v>384</v>
      </c>
      <c r="F43" s="43" t="s">
        <v>32</v>
      </c>
      <c r="G43" s="43" t="s">
        <v>33</v>
      </c>
      <c r="H43" s="43">
        <v>5</v>
      </c>
      <c r="I43" s="43" t="s">
        <v>49</v>
      </c>
      <c r="J43" s="39">
        <f t="shared" si="20"/>
        <v>600</v>
      </c>
      <c r="K43" s="39">
        <v>200</v>
      </c>
      <c r="L43" s="39"/>
      <c r="M43" s="39">
        <v>400</v>
      </c>
      <c r="N43" s="39"/>
      <c r="O43" s="39">
        <v>142</v>
      </c>
      <c r="P43" s="39">
        <v>521</v>
      </c>
      <c r="Q43" s="39">
        <v>1</v>
      </c>
      <c r="R43" s="39"/>
      <c r="S43" s="43" t="s">
        <v>355</v>
      </c>
      <c r="T43" s="43" t="s">
        <v>319</v>
      </c>
      <c r="U43" s="43"/>
      <c r="V43" s="43"/>
    </row>
    <row r="44" ht="45" spans="1:22">
      <c r="A44" s="39" t="s">
        <v>385</v>
      </c>
      <c r="B44" s="44" t="s">
        <v>386</v>
      </c>
      <c r="C44" s="43">
        <v>1</v>
      </c>
      <c r="D44" s="44" t="s">
        <v>387</v>
      </c>
      <c r="E44" s="44" t="s">
        <v>388</v>
      </c>
      <c r="F44" s="43" t="s">
        <v>389</v>
      </c>
      <c r="G44" s="43" t="s">
        <v>33</v>
      </c>
      <c r="H44" s="43">
        <v>5</v>
      </c>
      <c r="I44" s="43" t="s">
        <v>49</v>
      </c>
      <c r="J44" s="39">
        <f t="shared" si="20"/>
        <v>1000</v>
      </c>
      <c r="K44" s="39" t="s">
        <v>390</v>
      </c>
      <c r="L44" s="39">
        <v>200</v>
      </c>
      <c r="M44" s="39">
        <v>800</v>
      </c>
      <c r="N44" s="39"/>
      <c r="O44" s="39">
        <v>154</v>
      </c>
      <c r="P44" s="39">
        <v>571</v>
      </c>
      <c r="Q44" s="39">
        <v>1</v>
      </c>
      <c r="R44" s="39"/>
      <c r="S44" s="43" t="s">
        <v>355</v>
      </c>
      <c r="T44" s="43" t="s">
        <v>319</v>
      </c>
      <c r="U44" s="43"/>
      <c r="V44" s="43"/>
    </row>
    <row r="45" ht="202.5" spans="1:22">
      <c r="A45" s="39" t="s">
        <v>391</v>
      </c>
      <c r="B45" s="44" t="s">
        <v>392</v>
      </c>
      <c r="C45" s="43">
        <v>14</v>
      </c>
      <c r="D45" s="44" t="s">
        <v>393</v>
      </c>
      <c r="E45" s="44" t="s">
        <v>394</v>
      </c>
      <c r="F45" s="43" t="s">
        <v>32</v>
      </c>
      <c r="G45" s="43" t="s">
        <v>33</v>
      </c>
      <c r="H45" s="43" t="s">
        <v>395</v>
      </c>
      <c r="I45" s="43" t="s">
        <v>49</v>
      </c>
      <c r="J45" s="39">
        <f t="shared" si="20"/>
        <v>49000</v>
      </c>
      <c r="K45" s="39">
        <v>6000</v>
      </c>
      <c r="L45" s="39">
        <v>30000</v>
      </c>
      <c r="M45" s="39">
        <v>10000</v>
      </c>
      <c r="N45" s="39">
        <v>3000</v>
      </c>
      <c r="O45" s="39">
        <v>712</v>
      </c>
      <c r="P45" s="39">
        <v>2635</v>
      </c>
      <c r="Q45" s="39">
        <v>1</v>
      </c>
      <c r="R45" s="39"/>
      <c r="S45" s="43" t="s">
        <v>393</v>
      </c>
      <c r="T45" s="43" t="s">
        <v>319</v>
      </c>
      <c r="U45" s="43" t="s">
        <v>396</v>
      </c>
      <c r="V45" s="43"/>
    </row>
    <row r="46" ht="22.5" spans="1:22">
      <c r="A46" s="39" t="s">
        <v>397</v>
      </c>
      <c r="B46" s="44" t="s">
        <v>398</v>
      </c>
      <c r="C46" s="43">
        <v>1</v>
      </c>
      <c r="D46" s="44" t="s">
        <v>393</v>
      </c>
      <c r="E46" s="44" t="s">
        <v>399</v>
      </c>
      <c r="F46" s="43" t="s">
        <v>32</v>
      </c>
      <c r="G46" s="43" t="s">
        <v>33</v>
      </c>
      <c r="H46" s="43" t="s">
        <v>232</v>
      </c>
      <c r="I46" s="43" t="s">
        <v>49</v>
      </c>
      <c r="J46" s="39">
        <f t="shared" si="20"/>
        <v>8000</v>
      </c>
      <c r="K46" s="39"/>
      <c r="L46" s="39">
        <v>1500</v>
      </c>
      <c r="M46" s="39">
        <v>5500</v>
      </c>
      <c r="N46" s="39">
        <v>1000</v>
      </c>
      <c r="O46" s="39"/>
      <c r="P46" s="39"/>
      <c r="Q46" s="39">
        <v>1</v>
      </c>
      <c r="R46" s="39"/>
      <c r="S46" s="43" t="s">
        <v>393</v>
      </c>
      <c r="T46" s="43" t="s">
        <v>319</v>
      </c>
      <c r="U46" s="43" t="s">
        <v>396</v>
      </c>
      <c r="V46" s="43"/>
    </row>
    <row r="47" ht="22.5" spans="1:22">
      <c r="A47" s="39" t="s">
        <v>400</v>
      </c>
      <c r="B47" s="44" t="s">
        <v>401</v>
      </c>
      <c r="C47" s="43">
        <v>1</v>
      </c>
      <c r="D47" s="44" t="s">
        <v>402</v>
      </c>
      <c r="E47" s="44" t="s">
        <v>401</v>
      </c>
      <c r="F47" s="43" t="s">
        <v>32</v>
      </c>
      <c r="G47" s="43" t="s">
        <v>33</v>
      </c>
      <c r="H47" s="43" t="s">
        <v>232</v>
      </c>
      <c r="I47" s="43" t="s">
        <v>49</v>
      </c>
      <c r="J47" s="39">
        <f t="shared" si="20"/>
        <v>8000</v>
      </c>
      <c r="K47" s="39" t="s">
        <v>403</v>
      </c>
      <c r="L47" s="39">
        <v>1500</v>
      </c>
      <c r="M47" s="39">
        <v>5700</v>
      </c>
      <c r="N47" s="39">
        <v>800</v>
      </c>
      <c r="O47" s="39">
        <v>2321</v>
      </c>
      <c r="P47" s="39">
        <v>8123</v>
      </c>
      <c r="Q47" s="39">
        <v>1</v>
      </c>
      <c r="R47" s="39"/>
      <c r="S47" s="43" t="s">
        <v>404</v>
      </c>
      <c r="T47" s="43" t="s">
        <v>405</v>
      </c>
      <c r="U47" s="43" t="s">
        <v>396</v>
      </c>
      <c r="V47" s="43"/>
    </row>
    <row r="48" s="1" customFormat="1" ht="25.5" customHeight="1" spans="1:22">
      <c r="A48" s="37" t="s">
        <v>406</v>
      </c>
      <c r="B48" s="52" t="s">
        <v>407</v>
      </c>
      <c r="C48" s="42">
        <v>120</v>
      </c>
      <c r="D48" s="52"/>
      <c r="E48" s="52"/>
      <c r="F48" s="42"/>
      <c r="G48" s="42"/>
      <c r="H48" s="42">
        <f t="shared" ref="H48" si="21">H49</f>
        <v>120</v>
      </c>
      <c r="I48" s="42" t="str">
        <f t="shared" ref="I48:Q48" si="22">I49</f>
        <v>个</v>
      </c>
      <c r="J48" s="37">
        <f t="shared" si="22"/>
        <v>600</v>
      </c>
      <c r="K48" s="37">
        <f t="shared" si="22"/>
        <v>200</v>
      </c>
      <c r="L48" s="37">
        <f t="shared" si="22"/>
        <v>200</v>
      </c>
      <c r="M48" s="37">
        <f t="shared" si="22"/>
        <v>200</v>
      </c>
      <c r="N48" s="37">
        <f t="shared" si="22"/>
        <v>0</v>
      </c>
      <c r="O48" s="37">
        <f t="shared" si="22"/>
        <v>1315</v>
      </c>
      <c r="P48" s="37">
        <f t="shared" si="22"/>
        <v>4856</v>
      </c>
      <c r="Q48" s="37">
        <f t="shared" si="22"/>
        <v>3</v>
      </c>
      <c r="R48" s="37"/>
      <c r="S48" s="42"/>
      <c r="T48" s="42"/>
      <c r="U48" s="42"/>
      <c r="V48" s="42"/>
    </row>
    <row r="49" ht="33.75" spans="1:22">
      <c r="A49" s="39" t="s">
        <v>232</v>
      </c>
      <c r="B49" s="44" t="s">
        <v>53</v>
      </c>
      <c r="C49" s="43">
        <v>120</v>
      </c>
      <c r="D49" s="44" t="s">
        <v>228</v>
      </c>
      <c r="E49" s="44" t="s">
        <v>408</v>
      </c>
      <c r="F49" s="43" t="s">
        <v>32</v>
      </c>
      <c r="G49" s="43" t="s">
        <v>46</v>
      </c>
      <c r="H49" s="43">
        <v>120</v>
      </c>
      <c r="I49" s="43" t="s">
        <v>49</v>
      </c>
      <c r="J49" s="39">
        <v>600</v>
      </c>
      <c r="K49" s="39">
        <v>200</v>
      </c>
      <c r="L49" s="39">
        <v>200</v>
      </c>
      <c r="M49" s="39">
        <v>200</v>
      </c>
      <c r="N49" s="39"/>
      <c r="O49" s="39">
        <v>1315</v>
      </c>
      <c r="P49" s="39">
        <v>4856</v>
      </c>
      <c r="Q49" s="39">
        <v>3</v>
      </c>
      <c r="R49" s="39"/>
      <c r="S49" s="43" t="s">
        <v>54</v>
      </c>
      <c r="T49" s="43" t="s">
        <v>55</v>
      </c>
      <c r="U49" s="43" t="s">
        <v>36</v>
      </c>
      <c r="V49" s="43"/>
    </row>
    <row r="50" s="1" customFormat="1" spans="1:22">
      <c r="A50" s="37" t="s">
        <v>409</v>
      </c>
      <c r="B50" s="52" t="s">
        <v>410</v>
      </c>
      <c r="C50" s="42">
        <f>C51+C52</f>
        <v>394</v>
      </c>
      <c r="D50" s="52"/>
      <c r="E50" s="52"/>
      <c r="F50" s="42"/>
      <c r="G50" s="42"/>
      <c r="H50" s="42">
        <f>H51+H52</f>
        <v>61000</v>
      </c>
      <c r="I50" s="42" t="s">
        <v>57</v>
      </c>
      <c r="J50" s="37">
        <f>J51+J52</f>
        <v>64050</v>
      </c>
      <c r="K50" s="37">
        <f t="shared" ref="K50" si="23">K51+K52</f>
        <v>3050</v>
      </c>
      <c r="L50" s="37">
        <f t="shared" ref="L50:R50" si="24">L51+L52</f>
        <v>61000</v>
      </c>
      <c r="M50" s="37">
        <f t="shared" si="24"/>
        <v>0</v>
      </c>
      <c r="N50" s="37">
        <f t="shared" si="24"/>
        <v>0</v>
      </c>
      <c r="O50" s="37">
        <f t="shared" si="24"/>
        <v>6030</v>
      </c>
      <c r="P50" s="37">
        <f t="shared" si="24"/>
        <v>21962</v>
      </c>
      <c r="Q50" s="37">
        <f t="shared" si="24"/>
        <v>26</v>
      </c>
      <c r="R50" s="37">
        <f t="shared" si="24"/>
        <v>90</v>
      </c>
      <c r="S50" s="42"/>
      <c r="T50" s="42"/>
      <c r="U50" s="42"/>
      <c r="V50" s="42"/>
    </row>
    <row r="51" ht="45" spans="1:22">
      <c r="A51" s="39" t="s">
        <v>232</v>
      </c>
      <c r="B51" s="44" t="s">
        <v>233</v>
      </c>
      <c r="C51" s="43">
        <v>197</v>
      </c>
      <c r="D51" s="44" t="s">
        <v>234</v>
      </c>
      <c r="E51" s="44" t="s">
        <v>235</v>
      </c>
      <c r="F51" s="43" t="s">
        <v>32</v>
      </c>
      <c r="G51" s="43" t="s">
        <v>46</v>
      </c>
      <c r="H51" s="43">
        <v>46000</v>
      </c>
      <c r="I51" s="43" t="s">
        <v>57</v>
      </c>
      <c r="J51" s="39">
        <f>K51+L51</f>
        <v>48300</v>
      </c>
      <c r="K51" s="39">
        <v>2300</v>
      </c>
      <c r="L51" s="39">
        <v>46000</v>
      </c>
      <c r="M51" s="39"/>
      <c r="N51" s="39"/>
      <c r="O51" s="39">
        <v>4246</v>
      </c>
      <c r="P51" s="39">
        <v>15712</v>
      </c>
      <c r="Q51" s="39">
        <v>20</v>
      </c>
      <c r="R51" s="39">
        <v>40</v>
      </c>
      <c r="S51" s="43" t="s">
        <v>59</v>
      </c>
      <c r="T51" s="43" t="s">
        <v>47</v>
      </c>
      <c r="U51" s="43" t="s">
        <v>36</v>
      </c>
      <c r="V51" s="43"/>
    </row>
    <row r="52" ht="33.75" spans="1:22">
      <c r="A52" s="39" t="s">
        <v>236</v>
      </c>
      <c r="B52" s="44" t="s">
        <v>237</v>
      </c>
      <c r="C52" s="43">
        <v>197</v>
      </c>
      <c r="D52" s="44" t="s">
        <v>257</v>
      </c>
      <c r="E52" s="44" t="s">
        <v>239</v>
      </c>
      <c r="F52" s="43" t="s">
        <v>32</v>
      </c>
      <c r="G52" s="43" t="s">
        <v>46</v>
      </c>
      <c r="H52" s="43">
        <v>15000</v>
      </c>
      <c r="I52" s="43" t="s">
        <v>57</v>
      </c>
      <c r="J52" s="39">
        <f>K52+L52</f>
        <v>15750</v>
      </c>
      <c r="K52" s="39">
        <v>750</v>
      </c>
      <c r="L52" s="39">
        <v>15000</v>
      </c>
      <c r="M52" s="39"/>
      <c r="N52" s="39"/>
      <c r="O52" s="39">
        <v>1784</v>
      </c>
      <c r="P52" s="39">
        <v>6250</v>
      </c>
      <c r="Q52" s="39">
        <v>6</v>
      </c>
      <c r="R52" s="39">
        <v>50</v>
      </c>
      <c r="S52" s="43" t="s">
        <v>240</v>
      </c>
      <c r="T52" s="43" t="s">
        <v>47</v>
      </c>
      <c r="U52" s="43" t="s">
        <v>36</v>
      </c>
      <c r="V52" s="43"/>
    </row>
    <row r="53" s="1" customFormat="1" spans="1:22">
      <c r="A53" s="37" t="s">
        <v>411</v>
      </c>
      <c r="B53" s="52" t="s">
        <v>60</v>
      </c>
      <c r="C53" s="42">
        <v>87</v>
      </c>
      <c r="D53" s="52"/>
      <c r="E53" s="52"/>
      <c r="F53" s="42"/>
      <c r="G53" s="42"/>
      <c r="H53" s="42">
        <f>H54</f>
        <v>5220</v>
      </c>
      <c r="I53" s="42" t="s">
        <v>61</v>
      </c>
      <c r="J53" s="37">
        <f>J54</f>
        <v>5220</v>
      </c>
      <c r="K53" s="37">
        <f t="shared" ref="K53:P53" si="25">K54</f>
        <v>2610</v>
      </c>
      <c r="L53" s="37">
        <f t="shared" si="25"/>
        <v>2610</v>
      </c>
      <c r="M53" s="37">
        <f t="shared" si="25"/>
        <v>0</v>
      </c>
      <c r="N53" s="37">
        <f t="shared" si="25"/>
        <v>0</v>
      </c>
      <c r="O53" s="37">
        <f t="shared" si="25"/>
        <v>2752</v>
      </c>
      <c r="P53" s="37">
        <f t="shared" si="25"/>
        <v>10185</v>
      </c>
      <c r="Q53" s="37"/>
      <c r="R53" s="37"/>
      <c r="S53" s="42"/>
      <c r="T53" s="42"/>
      <c r="U53" s="42"/>
      <c r="V53" s="42"/>
    </row>
    <row r="54" ht="33.75" spans="1:22">
      <c r="A54" s="39" t="s">
        <v>232</v>
      </c>
      <c r="B54" s="44" t="s">
        <v>62</v>
      </c>
      <c r="C54" s="43">
        <v>87</v>
      </c>
      <c r="D54" s="44" t="s">
        <v>230</v>
      </c>
      <c r="E54" s="44" t="s">
        <v>231</v>
      </c>
      <c r="F54" s="43" t="s">
        <v>32</v>
      </c>
      <c r="G54" s="43" t="s">
        <v>63</v>
      </c>
      <c r="H54" s="43">
        <v>5220</v>
      </c>
      <c r="I54" s="43" t="s">
        <v>61</v>
      </c>
      <c r="J54" s="39">
        <v>5220</v>
      </c>
      <c r="K54" s="39">
        <v>2610</v>
      </c>
      <c r="L54" s="39">
        <v>2610</v>
      </c>
      <c r="M54" s="39"/>
      <c r="N54" s="39"/>
      <c r="O54" s="39">
        <v>2752</v>
      </c>
      <c r="P54" s="39">
        <v>10185</v>
      </c>
      <c r="Q54" s="39"/>
      <c r="R54" s="39"/>
      <c r="S54" s="43" t="s">
        <v>64</v>
      </c>
      <c r="T54" s="43" t="s">
        <v>47</v>
      </c>
      <c r="U54" s="43" t="s">
        <v>36</v>
      </c>
      <c r="V54" s="43"/>
    </row>
  </sheetData>
  <mergeCells count="25">
    <mergeCell ref="A1:B1"/>
    <mergeCell ref="A2:V2"/>
    <mergeCell ref="J3:N3"/>
    <mergeCell ref="K4:N4"/>
    <mergeCell ref="A3:A6"/>
    <mergeCell ref="B3:B6"/>
    <mergeCell ref="C3:C6"/>
    <mergeCell ref="D3:D6"/>
    <mergeCell ref="E3:E6"/>
    <mergeCell ref="F3:F6"/>
    <mergeCell ref="G3:G6"/>
    <mergeCell ref="J4:J6"/>
    <mergeCell ref="K5:K6"/>
    <mergeCell ref="L5:L6"/>
    <mergeCell ref="M5:M6"/>
    <mergeCell ref="N5:N6"/>
    <mergeCell ref="O3:O6"/>
    <mergeCell ref="P3:P6"/>
    <mergeCell ref="Q3:Q6"/>
    <mergeCell ref="R3:R6"/>
    <mergeCell ref="S3:S6"/>
    <mergeCell ref="T3:T6"/>
    <mergeCell ref="U3:U6"/>
    <mergeCell ref="V3:V6"/>
    <mergeCell ref="H3:I5"/>
  </mergeCells>
  <pageMargins left="0.36875" right="0.238888888888889" top="0.788888888888889" bottom="0.6" header="0.669444444444445" footer="0.309027777777778"/>
  <pageSetup paperSize="9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4"/>
  <sheetViews>
    <sheetView workbookViewId="0">
      <selection activeCell="W17" sqref="W17"/>
    </sheetView>
  </sheetViews>
  <sheetFormatPr defaultColWidth="9" defaultRowHeight="14.25"/>
  <cols>
    <col min="1" max="1" width="4.25" customWidth="1"/>
    <col min="2" max="2" width="11.25" customWidth="1"/>
    <col min="3" max="3" width="4.875" customWidth="1"/>
    <col min="4" max="4" width="10.5" customWidth="1"/>
    <col min="5" max="5" width="9.375" customWidth="1"/>
    <col min="6" max="6" width="5.25" customWidth="1"/>
    <col min="7" max="7" width="7.625" customWidth="1"/>
    <col min="8" max="8" width="7" customWidth="1"/>
    <col min="9" max="9" width="6.375" customWidth="1"/>
    <col min="10" max="10" width="6.75" customWidth="1"/>
    <col min="11" max="11" width="6.25" customWidth="1"/>
    <col min="12" max="12" width="5.125" customWidth="1"/>
    <col min="13" max="13" width="5.375" customWidth="1"/>
    <col min="14" max="14" width="5.125" customWidth="1"/>
    <col min="15" max="15" width="5.25" customWidth="1"/>
    <col min="16" max="16" width="6.625" customWidth="1"/>
    <col min="17" max="17" width="5.625" customWidth="1"/>
    <col min="18" max="18" width="4.75" customWidth="1"/>
    <col min="19" max="19" width="5.125" customWidth="1"/>
    <col min="20" max="20" width="4.375" customWidth="1"/>
  </cols>
  <sheetData>
    <row r="1" spans="1:2">
      <c r="A1" s="50" t="s">
        <v>412</v>
      </c>
      <c r="B1" s="51"/>
    </row>
    <row r="2" ht="45" customHeight="1" spans="1:20">
      <c r="A2" s="20" t="s">
        <v>413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48" customFormat="1" spans="1:20">
      <c r="A3" s="42" t="s">
        <v>2</v>
      </c>
      <c r="B3" s="42" t="s">
        <v>3</v>
      </c>
      <c r="C3" s="42" t="s">
        <v>4</v>
      </c>
      <c r="D3" s="42" t="s">
        <v>213</v>
      </c>
      <c r="E3" s="42" t="s">
        <v>214</v>
      </c>
      <c r="F3" s="42" t="s">
        <v>5</v>
      </c>
      <c r="G3" s="42" t="s">
        <v>6</v>
      </c>
      <c r="H3" s="42" t="s">
        <v>7</v>
      </c>
      <c r="I3" s="42"/>
      <c r="J3" s="42" t="s">
        <v>8</v>
      </c>
      <c r="K3" s="42"/>
      <c r="L3" s="42"/>
      <c r="M3" s="42"/>
      <c r="N3" s="42"/>
      <c r="O3" s="42" t="s">
        <v>9</v>
      </c>
      <c r="P3" s="42" t="s">
        <v>10</v>
      </c>
      <c r="Q3" s="42" t="s">
        <v>11</v>
      </c>
      <c r="R3" s="42" t="s">
        <v>12</v>
      </c>
      <c r="S3" s="42" t="s">
        <v>13</v>
      </c>
      <c r="T3" s="42" t="s">
        <v>14</v>
      </c>
    </row>
    <row r="4" s="48" customFormat="1" spans="1:20">
      <c r="A4" s="42"/>
      <c r="B4" s="42"/>
      <c r="C4" s="42"/>
      <c r="D4" s="42"/>
      <c r="E4" s="42"/>
      <c r="F4" s="42"/>
      <c r="G4" s="42"/>
      <c r="H4" s="42"/>
      <c r="I4" s="42"/>
      <c r="J4" s="42" t="s">
        <v>23</v>
      </c>
      <c r="K4" s="42" t="s">
        <v>16</v>
      </c>
      <c r="L4" s="42"/>
      <c r="M4" s="42"/>
      <c r="N4" s="42"/>
      <c r="O4" s="42"/>
      <c r="P4" s="42"/>
      <c r="Q4" s="42"/>
      <c r="R4" s="42"/>
      <c r="S4" s="42"/>
      <c r="T4" s="42"/>
    </row>
    <row r="5" s="48" customFormat="1" ht="15" customHeight="1" spans="1:20">
      <c r="A5" s="42"/>
      <c r="B5" s="42"/>
      <c r="C5" s="42"/>
      <c r="D5" s="42"/>
      <c r="E5" s="42"/>
      <c r="F5" s="42"/>
      <c r="G5" s="42"/>
      <c r="H5" s="42"/>
      <c r="I5" s="42"/>
      <c r="J5" s="42"/>
      <c r="K5" s="42" t="s">
        <v>17</v>
      </c>
      <c r="L5" s="42" t="s">
        <v>18</v>
      </c>
      <c r="M5" s="42" t="s">
        <v>19</v>
      </c>
      <c r="N5" s="42" t="s">
        <v>217</v>
      </c>
      <c r="O5" s="42"/>
      <c r="P5" s="42"/>
      <c r="Q5" s="42"/>
      <c r="R5" s="42"/>
      <c r="S5" s="42"/>
      <c r="T5" s="42"/>
    </row>
    <row r="6" s="48" customFormat="1" ht="19.9" customHeight="1" spans="1:20">
      <c r="A6" s="42"/>
      <c r="B6" s="42"/>
      <c r="C6" s="42"/>
      <c r="D6" s="42"/>
      <c r="E6" s="42"/>
      <c r="F6" s="42"/>
      <c r="G6" s="42"/>
      <c r="H6" s="42" t="s">
        <v>21</v>
      </c>
      <c r="I6" s="42" t="s">
        <v>22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="48" customFormat="1" spans="1:20">
      <c r="A7" s="42"/>
      <c r="B7" s="42" t="s">
        <v>23</v>
      </c>
      <c r="C7" s="42">
        <v>2044</v>
      </c>
      <c r="D7" s="42" t="s">
        <v>24</v>
      </c>
      <c r="E7" s="42" t="s">
        <v>24</v>
      </c>
      <c r="F7" s="42" t="s">
        <v>24</v>
      </c>
      <c r="G7" s="42" t="s">
        <v>24</v>
      </c>
      <c r="H7" s="42">
        <f>H8+H11+H14+H16+H19</f>
        <v>160197</v>
      </c>
      <c r="I7" s="42" t="s">
        <v>69</v>
      </c>
      <c r="J7" s="42">
        <f t="shared" ref="J7" si="0">J8+J11+J14+J16+J19</f>
        <v>16605</v>
      </c>
      <c r="K7" s="42"/>
      <c r="L7" s="42">
        <f t="shared" ref="L7" si="1">L8+L11+L14+L16+L19</f>
        <v>15385</v>
      </c>
      <c r="M7" s="42"/>
      <c r="N7" s="42">
        <f t="shared" ref="N7:P7" si="2">N8+N11+N14+N16+N19</f>
        <v>1220</v>
      </c>
      <c r="O7" s="42">
        <f t="shared" si="2"/>
        <v>35652</v>
      </c>
      <c r="P7" s="42">
        <f t="shared" si="2"/>
        <v>109757</v>
      </c>
      <c r="Q7" s="42" t="s">
        <v>24</v>
      </c>
      <c r="R7" s="42" t="s">
        <v>24</v>
      </c>
      <c r="S7" s="42" t="s">
        <v>24</v>
      </c>
      <c r="T7" s="42"/>
    </row>
    <row r="8" s="48" customFormat="1" ht="22.5" spans="1:20">
      <c r="A8" s="42" t="s">
        <v>25</v>
      </c>
      <c r="B8" s="42" t="s">
        <v>67</v>
      </c>
      <c r="C8" s="42">
        <v>394</v>
      </c>
      <c r="D8" s="42" t="s">
        <v>24</v>
      </c>
      <c r="E8" s="42" t="s">
        <v>24</v>
      </c>
      <c r="F8" s="42" t="s">
        <v>24</v>
      </c>
      <c r="G8" s="42" t="s">
        <v>24</v>
      </c>
      <c r="H8" s="42">
        <f>H9+H10</f>
        <v>20252</v>
      </c>
      <c r="I8" s="42" t="s">
        <v>69</v>
      </c>
      <c r="J8" s="42">
        <v>4820</v>
      </c>
      <c r="K8" s="42"/>
      <c r="L8" s="42">
        <v>4820</v>
      </c>
      <c r="M8" s="42"/>
      <c r="N8" s="42"/>
      <c r="O8" s="42">
        <v>6558</v>
      </c>
      <c r="P8" s="42">
        <v>21252</v>
      </c>
      <c r="Q8" s="42" t="s">
        <v>24</v>
      </c>
      <c r="R8" s="42" t="s">
        <v>24</v>
      </c>
      <c r="S8" s="42" t="s">
        <v>24</v>
      </c>
      <c r="T8" s="42"/>
    </row>
    <row r="9" s="49" customFormat="1" ht="22.5" spans="1:20">
      <c r="A9" s="43">
        <v>1</v>
      </c>
      <c r="B9" s="43" t="s">
        <v>414</v>
      </c>
      <c r="C9" s="43">
        <v>197</v>
      </c>
      <c r="D9" s="43" t="s">
        <v>266</v>
      </c>
      <c r="E9" s="43" t="s">
        <v>415</v>
      </c>
      <c r="F9" s="43" t="s">
        <v>155</v>
      </c>
      <c r="G9" s="43" t="s">
        <v>46</v>
      </c>
      <c r="H9" s="43">
        <v>19200</v>
      </c>
      <c r="I9" s="43" t="s">
        <v>69</v>
      </c>
      <c r="J9" s="43">
        <v>14200</v>
      </c>
      <c r="K9" s="43"/>
      <c r="L9" s="43">
        <v>14200</v>
      </c>
      <c r="M9" s="43"/>
      <c r="N9" s="43"/>
      <c r="O9" s="43">
        <v>5925</v>
      </c>
      <c r="P9" s="43">
        <v>19200</v>
      </c>
      <c r="Q9" s="43" t="s">
        <v>70</v>
      </c>
      <c r="R9" s="43" t="s">
        <v>47</v>
      </c>
      <c r="S9" s="43" t="s">
        <v>36</v>
      </c>
      <c r="T9" s="43"/>
    </row>
    <row r="10" s="49" customFormat="1" ht="22.5" spans="1:20">
      <c r="A10" s="43">
        <v>2</v>
      </c>
      <c r="B10" s="43" t="s">
        <v>416</v>
      </c>
      <c r="C10" s="43">
        <v>197</v>
      </c>
      <c r="D10" s="43" t="s">
        <v>266</v>
      </c>
      <c r="E10" s="43" t="s">
        <v>417</v>
      </c>
      <c r="F10" s="43" t="s">
        <v>155</v>
      </c>
      <c r="G10" s="43" t="s">
        <v>46</v>
      </c>
      <c r="H10" s="43">
        <v>1052</v>
      </c>
      <c r="I10" s="43" t="s">
        <v>69</v>
      </c>
      <c r="J10" s="43">
        <v>620</v>
      </c>
      <c r="K10" s="43"/>
      <c r="L10" s="43">
        <v>620</v>
      </c>
      <c r="M10" s="43"/>
      <c r="N10" s="43"/>
      <c r="O10" s="43">
        <v>633</v>
      </c>
      <c r="P10" s="43">
        <v>2052</v>
      </c>
      <c r="Q10" s="43" t="s">
        <v>70</v>
      </c>
      <c r="R10" s="43" t="s">
        <v>47</v>
      </c>
      <c r="S10" s="43" t="s">
        <v>36</v>
      </c>
      <c r="T10" s="43"/>
    </row>
    <row r="11" s="48" customFormat="1" spans="1:20">
      <c r="A11" s="42" t="s">
        <v>65</v>
      </c>
      <c r="B11" s="42" t="s">
        <v>71</v>
      </c>
      <c r="C11" s="42">
        <v>394</v>
      </c>
      <c r="D11" s="42" t="s">
        <v>24</v>
      </c>
      <c r="E11" s="42" t="s">
        <v>24</v>
      </c>
      <c r="F11" s="42" t="s">
        <v>24</v>
      </c>
      <c r="G11" s="42" t="s">
        <v>24</v>
      </c>
      <c r="H11" s="42">
        <f t="shared" ref="H11" si="3">H12+H13</f>
        <v>101940</v>
      </c>
      <c r="I11" s="42" t="s">
        <v>69</v>
      </c>
      <c r="J11" s="42">
        <f t="shared" ref="J11" si="4">J12+J13</f>
        <v>1805</v>
      </c>
      <c r="K11" s="42"/>
      <c r="L11" s="42">
        <f>L12+L13</f>
        <v>585</v>
      </c>
      <c r="M11" s="42"/>
      <c r="N11" s="42">
        <f>N12+N13</f>
        <v>1220</v>
      </c>
      <c r="O11" s="42">
        <v>15557</v>
      </c>
      <c r="P11" s="42">
        <v>50500</v>
      </c>
      <c r="Q11" s="42" t="s">
        <v>24</v>
      </c>
      <c r="R11" s="42" t="s">
        <v>24</v>
      </c>
      <c r="S11" s="42" t="s">
        <v>24</v>
      </c>
      <c r="T11" s="42"/>
    </row>
    <row r="12" s="49" customFormat="1" ht="67.5" spans="1:20">
      <c r="A12" s="43">
        <v>1</v>
      </c>
      <c r="B12" s="43" t="s">
        <v>418</v>
      </c>
      <c r="C12" s="43">
        <v>197</v>
      </c>
      <c r="D12" s="43" t="s">
        <v>266</v>
      </c>
      <c r="E12" s="43" t="s">
        <v>419</v>
      </c>
      <c r="F12" s="43" t="s">
        <v>32</v>
      </c>
      <c r="G12" s="43" t="s">
        <v>46</v>
      </c>
      <c r="H12" s="43">
        <v>50970</v>
      </c>
      <c r="I12" s="43" t="s">
        <v>69</v>
      </c>
      <c r="J12" s="43">
        <v>685</v>
      </c>
      <c r="K12" s="43"/>
      <c r="L12" s="43">
        <v>75</v>
      </c>
      <c r="M12" s="43"/>
      <c r="N12" s="43">
        <v>610</v>
      </c>
      <c r="O12" s="43">
        <v>1570</v>
      </c>
      <c r="P12" s="43">
        <v>50970</v>
      </c>
      <c r="Q12" s="43" t="s">
        <v>420</v>
      </c>
      <c r="R12" s="43" t="s">
        <v>421</v>
      </c>
      <c r="S12" s="43" t="s">
        <v>36</v>
      </c>
      <c r="T12" s="43"/>
    </row>
    <row r="13" s="49" customFormat="1" ht="45" spans="1:20">
      <c r="A13" s="43">
        <v>2</v>
      </c>
      <c r="B13" s="43" t="s">
        <v>422</v>
      </c>
      <c r="C13" s="43">
        <v>197</v>
      </c>
      <c r="D13" s="43" t="s">
        <v>266</v>
      </c>
      <c r="E13" s="43" t="s">
        <v>423</v>
      </c>
      <c r="F13" s="43" t="s">
        <v>32</v>
      </c>
      <c r="G13" s="43" t="s">
        <v>46</v>
      </c>
      <c r="H13" s="43">
        <v>50970</v>
      </c>
      <c r="I13" s="43" t="s">
        <v>69</v>
      </c>
      <c r="J13" s="43">
        <v>1120</v>
      </c>
      <c r="K13" s="43"/>
      <c r="L13" s="43">
        <v>510</v>
      </c>
      <c r="M13" s="43"/>
      <c r="N13" s="43">
        <v>610</v>
      </c>
      <c r="O13" s="43">
        <v>1570</v>
      </c>
      <c r="P13" s="43">
        <v>50970</v>
      </c>
      <c r="Q13" s="43" t="s">
        <v>424</v>
      </c>
      <c r="R13" s="43" t="s">
        <v>425</v>
      </c>
      <c r="S13" s="43" t="s">
        <v>36</v>
      </c>
      <c r="T13" s="43"/>
    </row>
    <row r="14" s="48" customFormat="1" spans="1:20">
      <c r="A14" s="42" t="s">
        <v>82</v>
      </c>
      <c r="B14" s="42" t="s">
        <v>74</v>
      </c>
      <c r="C14" s="42">
        <v>197</v>
      </c>
      <c r="D14" s="42" t="s">
        <v>24</v>
      </c>
      <c r="E14" s="42" t="s">
        <v>24</v>
      </c>
      <c r="F14" s="42" t="s">
        <v>24</v>
      </c>
      <c r="G14" s="42" t="s">
        <v>24</v>
      </c>
      <c r="H14" s="42">
        <f>H15</f>
        <v>15300</v>
      </c>
      <c r="I14" s="42" t="s">
        <v>69</v>
      </c>
      <c r="J14" s="42">
        <v>5600</v>
      </c>
      <c r="K14" s="42"/>
      <c r="L14" s="42">
        <v>5600</v>
      </c>
      <c r="M14" s="42"/>
      <c r="N14" s="42"/>
      <c r="O14" s="42">
        <v>4722</v>
      </c>
      <c r="P14" s="42">
        <v>15300</v>
      </c>
      <c r="Q14" s="42"/>
      <c r="R14" s="42"/>
      <c r="S14" s="42"/>
      <c r="T14" s="42"/>
    </row>
    <row r="15" s="49" customFormat="1" ht="33.75" spans="1:20">
      <c r="A15" s="43">
        <v>1</v>
      </c>
      <c r="B15" s="43" t="s">
        <v>426</v>
      </c>
      <c r="C15" s="43">
        <v>197</v>
      </c>
      <c r="D15" s="43" t="s">
        <v>266</v>
      </c>
      <c r="E15" s="43" t="s">
        <v>427</v>
      </c>
      <c r="F15" s="43" t="s">
        <v>32</v>
      </c>
      <c r="G15" s="43" t="s">
        <v>46</v>
      </c>
      <c r="H15" s="43">
        <v>15300</v>
      </c>
      <c r="I15" s="43" t="s">
        <v>69</v>
      </c>
      <c r="J15" s="43">
        <v>5600</v>
      </c>
      <c r="K15" s="43"/>
      <c r="L15" s="43">
        <v>5600</v>
      </c>
      <c r="M15" s="43"/>
      <c r="N15" s="43"/>
      <c r="O15" s="43">
        <v>4722</v>
      </c>
      <c r="P15" s="43">
        <v>15300</v>
      </c>
      <c r="Q15" s="43" t="s">
        <v>76</v>
      </c>
      <c r="R15" s="43" t="s">
        <v>47</v>
      </c>
      <c r="S15" s="43" t="s">
        <v>36</v>
      </c>
      <c r="T15" s="43"/>
    </row>
    <row r="16" s="48" customFormat="1" spans="1:20">
      <c r="A16" s="42" t="s">
        <v>103</v>
      </c>
      <c r="B16" s="42" t="s">
        <v>77</v>
      </c>
      <c r="C16" s="42">
        <v>394</v>
      </c>
      <c r="D16" s="42" t="s">
        <v>24</v>
      </c>
      <c r="E16" s="42" t="s">
        <v>24</v>
      </c>
      <c r="F16" s="42" t="s">
        <v>24</v>
      </c>
      <c r="G16" s="42" t="s">
        <v>24</v>
      </c>
      <c r="H16" s="42">
        <f>H17+H18</f>
        <v>21600</v>
      </c>
      <c r="I16" s="42" t="s">
        <v>69</v>
      </c>
      <c r="J16" s="42">
        <f>J17+J18</f>
        <v>2400</v>
      </c>
      <c r="K16" s="42"/>
      <c r="L16" s="42">
        <f t="shared" ref="L16" si="5">L17+L18</f>
        <v>2400</v>
      </c>
      <c r="M16" s="42"/>
      <c r="N16" s="42"/>
      <c r="O16" s="42">
        <f>O17+O18</f>
        <v>7710</v>
      </c>
      <c r="P16" s="42">
        <f>P17+P18</f>
        <v>21600</v>
      </c>
      <c r="Q16" s="42" t="s">
        <v>24</v>
      </c>
      <c r="R16" s="42" t="s">
        <v>24</v>
      </c>
      <c r="S16" s="42" t="s">
        <v>24</v>
      </c>
      <c r="T16" s="42"/>
    </row>
    <row r="17" s="49" customFormat="1" ht="33.75" spans="1:20">
      <c r="A17" s="43">
        <v>1</v>
      </c>
      <c r="B17" s="43" t="s">
        <v>428</v>
      </c>
      <c r="C17" s="43">
        <v>197</v>
      </c>
      <c r="D17" s="43" t="s">
        <v>266</v>
      </c>
      <c r="E17" s="43" t="s">
        <v>429</v>
      </c>
      <c r="F17" s="43" t="s">
        <v>155</v>
      </c>
      <c r="G17" s="43" t="s">
        <v>46</v>
      </c>
      <c r="H17" s="43">
        <v>13300</v>
      </c>
      <c r="I17" s="43" t="s">
        <v>69</v>
      </c>
      <c r="J17" s="43">
        <v>800</v>
      </c>
      <c r="K17" s="43"/>
      <c r="L17" s="43">
        <v>800</v>
      </c>
      <c r="M17" s="43"/>
      <c r="N17" s="43"/>
      <c r="O17" s="43">
        <v>4750</v>
      </c>
      <c r="P17" s="43">
        <v>13300</v>
      </c>
      <c r="Q17" s="43" t="s">
        <v>70</v>
      </c>
      <c r="R17" s="43" t="s">
        <v>47</v>
      </c>
      <c r="S17" s="43" t="s">
        <v>36</v>
      </c>
      <c r="T17" s="43"/>
    </row>
    <row r="18" s="49" customFormat="1" ht="33.75" spans="1:20">
      <c r="A18" s="43">
        <v>2</v>
      </c>
      <c r="B18" s="43" t="s">
        <v>430</v>
      </c>
      <c r="C18" s="43">
        <v>197</v>
      </c>
      <c r="D18" s="43" t="s">
        <v>266</v>
      </c>
      <c r="E18" s="43" t="s">
        <v>431</v>
      </c>
      <c r="F18" s="43" t="s">
        <v>155</v>
      </c>
      <c r="G18" s="43" t="s">
        <v>46</v>
      </c>
      <c r="H18" s="43">
        <v>8300</v>
      </c>
      <c r="I18" s="43" t="s">
        <v>69</v>
      </c>
      <c r="J18" s="43">
        <v>1600</v>
      </c>
      <c r="K18" s="43"/>
      <c r="L18" s="43">
        <v>1600</v>
      </c>
      <c r="M18" s="43"/>
      <c r="N18" s="43"/>
      <c r="O18" s="43">
        <v>2960</v>
      </c>
      <c r="P18" s="43">
        <v>8300</v>
      </c>
      <c r="Q18" s="43" t="s">
        <v>70</v>
      </c>
      <c r="R18" s="43" t="s">
        <v>47</v>
      </c>
      <c r="S18" s="43" t="s">
        <v>36</v>
      </c>
      <c r="T18" s="43"/>
    </row>
    <row r="19" s="48" customFormat="1" ht="22.5" spans="1:20">
      <c r="A19" s="42" t="s">
        <v>411</v>
      </c>
      <c r="B19" s="42" t="s">
        <v>432</v>
      </c>
      <c r="C19" s="42">
        <v>197</v>
      </c>
      <c r="D19" s="42" t="s">
        <v>24</v>
      </c>
      <c r="E19" s="42" t="s">
        <v>24</v>
      </c>
      <c r="F19" s="42" t="s">
        <v>24</v>
      </c>
      <c r="G19" s="42" t="s">
        <v>24</v>
      </c>
      <c r="H19" s="42">
        <f t="shared" ref="H19" si="6">H20</f>
        <v>1105</v>
      </c>
      <c r="I19" s="42" t="s">
        <v>81</v>
      </c>
      <c r="J19" s="42">
        <f t="shared" ref="J19" si="7">J20</f>
        <v>1980</v>
      </c>
      <c r="K19" s="42"/>
      <c r="L19" s="42">
        <f t="shared" ref="L19" si="8">L20</f>
        <v>1980</v>
      </c>
      <c r="M19" s="42"/>
      <c r="N19" s="42"/>
      <c r="O19" s="42">
        <f>O20</f>
        <v>1105</v>
      </c>
      <c r="P19" s="42">
        <f>P20</f>
        <v>1105</v>
      </c>
      <c r="Q19" s="42" t="s">
        <v>24</v>
      </c>
      <c r="R19" s="42" t="s">
        <v>24</v>
      </c>
      <c r="S19" s="42" t="s">
        <v>24</v>
      </c>
      <c r="T19" s="42"/>
    </row>
    <row r="20" s="49" customFormat="1" ht="33.75" spans="1:20">
      <c r="A20" s="43">
        <v>1</v>
      </c>
      <c r="B20" s="43" t="s">
        <v>433</v>
      </c>
      <c r="C20" s="43">
        <v>197</v>
      </c>
      <c r="D20" s="43" t="s">
        <v>266</v>
      </c>
      <c r="E20" s="43" t="s">
        <v>434</v>
      </c>
      <c r="F20" s="43" t="s">
        <v>155</v>
      </c>
      <c r="G20" s="43" t="s">
        <v>33</v>
      </c>
      <c r="H20" s="43">
        <v>1105</v>
      </c>
      <c r="I20" s="43" t="s">
        <v>81</v>
      </c>
      <c r="J20" s="43">
        <v>1980</v>
      </c>
      <c r="K20" s="43"/>
      <c r="L20" s="43">
        <v>1980</v>
      </c>
      <c r="M20" s="43"/>
      <c r="N20" s="43"/>
      <c r="O20" s="43">
        <v>1105</v>
      </c>
      <c r="P20" s="43">
        <v>1105</v>
      </c>
      <c r="Q20" s="43" t="s">
        <v>70</v>
      </c>
      <c r="R20" s="43" t="s">
        <v>47</v>
      </c>
      <c r="S20" s="43" t="s">
        <v>36</v>
      </c>
      <c r="T20" s="43"/>
    </row>
    <row r="23" customHeight="1"/>
    <row r="24" ht="45" customHeight="1"/>
  </sheetData>
  <mergeCells count="23">
    <mergeCell ref="A1:B1"/>
    <mergeCell ref="A2:T2"/>
    <mergeCell ref="J3:N3"/>
    <mergeCell ref="K4:N4"/>
    <mergeCell ref="A3:A6"/>
    <mergeCell ref="B3:B6"/>
    <mergeCell ref="C3:C6"/>
    <mergeCell ref="D3:D6"/>
    <mergeCell ref="E3:E6"/>
    <mergeCell ref="F3:F6"/>
    <mergeCell ref="G3:G6"/>
    <mergeCell ref="J4:J6"/>
    <mergeCell ref="K5:K6"/>
    <mergeCell ref="L5:L6"/>
    <mergeCell ref="M5:M6"/>
    <mergeCell ref="N5:N6"/>
    <mergeCell ref="O3:O6"/>
    <mergeCell ref="P3:P6"/>
    <mergeCell ref="Q3:Q6"/>
    <mergeCell ref="R3:R6"/>
    <mergeCell ref="S3:S6"/>
    <mergeCell ref="T3:T6"/>
    <mergeCell ref="H3:I5"/>
  </mergeCells>
  <pageMargins left="0.45" right="0.338888888888889" top="0.638888888888889" bottom="0.209027777777778" header="0.5" footer="0.359027777777778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5"/>
  <sheetViews>
    <sheetView workbookViewId="0">
      <selection activeCell="A2" sqref="A2:T2"/>
    </sheetView>
  </sheetViews>
  <sheetFormatPr defaultColWidth="9" defaultRowHeight="14.25"/>
  <cols>
    <col min="1" max="1" width="4.25" customWidth="1"/>
    <col min="2" max="2" width="10.75" customWidth="1"/>
    <col min="3" max="3" width="5" customWidth="1"/>
    <col min="4" max="4" width="10.375" customWidth="1"/>
    <col min="5" max="5" width="10" customWidth="1"/>
    <col min="6" max="6" width="4.375" customWidth="1"/>
    <col min="7" max="7" width="7.125" customWidth="1"/>
    <col min="8" max="8" width="5.75" customWidth="1"/>
    <col min="9" max="9" width="5.375" customWidth="1"/>
    <col min="10" max="10" width="6.25" customWidth="1"/>
    <col min="11" max="11" width="7" customWidth="1"/>
    <col min="12" max="12" width="6.125" customWidth="1"/>
    <col min="13" max="13" width="5.25" customWidth="1"/>
    <col min="14" max="14" width="4.875" customWidth="1"/>
    <col min="15" max="15" width="5.25" customWidth="1"/>
    <col min="16" max="16" width="6.25" customWidth="1"/>
    <col min="17" max="17" width="4.625" customWidth="1"/>
    <col min="18" max="18" width="5.25" customWidth="1"/>
    <col min="19" max="19" width="4.375" customWidth="1"/>
    <col min="20" max="20" width="5.625" customWidth="1"/>
  </cols>
  <sheetData>
    <row r="1" spans="1:1">
      <c r="A1" s="28" t="s">
        <v>435</v>
      </c>
    </row>
    <row r="2" ht="40.5" customHeight="1" spans="1:20">
      <c r="A2" s="20" t="s">
        <v>436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1" customFormat="1" customHeight="1" spans="1:20">
      <c r="A3" s="42" t="s">
        <v>2</v>
      </c>
      <c r="B3" s="42" t="s">
        <v>3</v>
      </c>
      <c r="C3" s="42" t="s">
        <v>4</v>
      </c>
      <c r="D3" s="42" t="s">
        <v>213</v>
      </c>
      <c r="E3" s="42" t="s">
        <v>214</v>
      </c>
      <c r="F3" s="42" t="s">
        <v>5</v>
      </c>
      <c r="G3" s="42" t="s">
        <v>6</v>
      </c>
      <c r="H3" s="42" t="s">
        <v>7</v>
      </c>
      <c r="I3" s="42"/>
      <c r="J3" s="42" t="s">
        <v>8</v>
      </c>
      <c r="K3" s="42"/>
      <c r="L3" s="42"/>
      <c r="M3" s="42"/>
      <c r="N3" s="42"/>
      <c r="O3" s="42" t="s">
        <v>9</v>
      </c>
      <c r="P3" s="42" t="s">
        <v>10</v>
      </c>
      <c r="Q3" s="42" t="s">
        <v>11</v>
      </c>
      <c r="R3" s="42" t="s">
        <v>12</v>
      </c>
      <c r="S3" s="42" t="s">
        <v>13</v>
      </c>
      <c r="T3" s="42" t="s">
        <v>14</v>
      </c>
    </row>
    <row r="4" s="1" customFormat="1" spans="1:20">
      <c r="A4" s="42"/>
      <c r="B4" s="42"/>
      <c r="C4" s="42"/>
      <c r="D4" s="42"/>
      <c r="E4" s="42"/>
      <c r="F4" s="42"/>
      <c r="G4" s="42"/>
      <c r="H4" s="42"/>
      <c r="I4" s="42"/>
      <c r="J4" s="42" t="s">
        <v>23</v>
      </c>
      <c r="K4" s="42" t="s">
        <v>16</v>
      </c>
      <c r="L4" s="42"/>
      <c r="M4" s="42"/>
      <c r="N4" s="42"/>
      <c r="O4" s="42"/>
      <c r="P4" s="42"/>
      <c r="Q4" s="42"/>
      <c r="R4" s="42"/>
      <c r="S4" s="42"/>
      <c r="T4" s="42"/>
    </row>
    <row r="5" s="1" customFormat="1" customHeight="1" spans="1:20">
      <c r="A5" s="42"/>
      <c r="B5" s="42"/>
      <c r="C5" s="42"/>
      <c r="D5" s="42"/>
      <c r="E5" s="42"/>
      <c r="F5" s="42"/>
      <c r="G5" s="42"/>
      <c r="H5" s="42"/>
      <c r="I5" s="42"/>
      <c r="J5" s="42"/>
      <c r="K5" s="42" t="s">
        <v>17</v>
      </c>
      <c r="L5" s="42" t="s">
        <v>18</v>
      </c>
      <c r="M5" s="42" t="s">
        <v>19</v>
      </c>
      <c r="N5" s="42" t="s">
        <v>217</v>
      </c>
      <c r="O5" s="42"/>
      <c r="P5" s="42"/>
      <c r="Q5" s="42"/>
      <c r="R5" s="42"/>
      <c r="S5" s="42"/>
      <c r="T5" s="42"/>
    </row>
    <row r="6" s="1" customFormat="1" ht="20.25" customHeight="1" spans="1:20">
      <c r="A6" s="42"/>
      <c r="B6" s="42"/>
      <c r="C6" s="42"/>
      <c r="D6" s="42"/>
      <c r="E6" s="42"/>
      <c r="F6" s="42"/>
      <c r="G6" s="42"/>
      <c r="H6" s="42" t="s">
        <v>21</v>
      </c>
      <c r="I6" s="42" t="s">
        <v>22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="1" customFormat="1" ht="23.1" customHeight="1" spans="1:20">
      <c r="A7" s="42"/>
      <c r="B7" s="42" t="s">
        <v>23</v>
      </c>
      <c r="C7" s="42">
        <f>C10+C14+C16+C18+C22+C12+C8</f>
        <v>1655</v>
      </c>
      <c r="D7" s="42" t="s">
        <v>24</v>
      </c>
      <c r="E7" s="42" t="s">
        <v>24</v>
      </c>
      <c r="F7" s="42" t="s">
        <v>24</v>
      </c>
      <c r="G7" s="42" t="s">
        <v>24</v>
      </c>
      <c r="H7" s="42">
        <f t="shared" ref="H7" si="0">H10+H14+H16+H18+H22+H12+H8</f>
        <v>58024</v>
      </c>
      <c r="I7" s="42" t="s">
        <v>81</v>
      </c>
      <c r="J7" s="37">
        <f t="shared" ref="J7:L7" si="1">J10+J14+J16+J18+J22+J12+J8</f>
        <v>6696</v>
      </c>
      <c r="K7" s="37">
        <f t="shared" si="1"/>
        <v>3186</v>
      </c>
      <c r="L7" s="37">
        <f t="shared" si="1"/>
        <v>2910</v>
      </c>
      <c r="M7" s="37"/>
      <c r="N7" s="37">
        <f t="shared" ref="N7:P7" si="2">N10+N14+N16+N18+N22+N12+N8</f>
        <v>600</v>
      </c>
      <c r="O7" s="37">
        <f t="shared" si="2"/>
        <v>12976</v>
      </c>
      <c r="P7" s="37">
        <f t="shared" si="2"/>
        <v>41705</v>
      </c>
      <c r="Q7" s="42" t="s">
        <v>24</v>
      </c>
      <c r="R7" s="42" t="s">
        <v>24</v>
      </c>
      <c r="S7" s="42" t="s">
        <v>24</v>
      </c>
      <c r="T7" s="42"/>
    </row>
    <row r="8" s="1" customFormat="1" ht="23.1" customHeight="1" spans="1:20">
      <c r="A8" s="37" t="s">
        <v>281</v>
      </c>
      <c r="B8" s="42" t="s">
        <v>84</v>
      </c>
      <c r="C8" s="42">
        <v>197</v>
      </c>
      <c r="D8" s="42" t="s">
        <v>24</v>
      </c>
      <c r="E8" s="42" t="s">
        <v>24</v>
      </c>
      <c r="F8" s="42" t="s">
        <v>24</v>
      </c>
      <c r="G8" s="42" t="s">
        <v>24</v>
      </c>
      <c r="H8" s="42">
        <f t="shared" ref="H8" si="3">H9</f>
        <v>5000</v>
      </c>
      <c r="I8" s="42" t="s">
        <v>81</v>
      </c>
      <c r="J8" s="37">
        <f t="shared" ref="J8:K8" si="4">J9</f>
        <v>500</v>
      </c>
      <c r="K8" s="37">
        <f t="shared" si="4"/>
        <v>200</v>
      </c>
      <c r="L8" s="37">
        <v>300</v>
      </c>
      <c r="M8" s="37"/>
      <c r="N8" s="37"/>
      <c r="O8" s="37">
        <f>O9</f>
        <v>1021</v>
      </c>
      <c r="P8" s="37">
        <f>P9</f>
        <v>3345</v>
      </c>
      <c r="Q8" s="42" t="s">
        <v>24</v>
      </c>
      <c r="R8" s="42" t="s">
        <v>24</v>
      </c>
      <c r="S8" s="42" t="s">
        <v>24</v>
      </c>
      <c r="T8" s="42"/>
    </row>
    <row r="9" ht="67.5" spans="1:20">
      <c r="A9" s="39">
        <v>1</v>
      </c>
      <c r="B9" s="43" t="s">
        <v>85</v>
      </c>
      <c r="C9" s="43">
        <v>197</v>
      </c>
      <c r="D9" s="43" t="s">
        <v>266</v>
      </c>
      <c r="E9" s="43" t="s">
        <v>437</v>
      </c>
      <c r="F9" s="43" t="s">
        <v>32</v>
      </c>
      <c r="G9" s="43" t="s">
        <v>33</v>
      </c>
      <c r="H9" s="43">
        <v>5000</v>
      </c>
      <c r="I9" s="43" t="s">
        <v>81</v>
      </c>
      <c r="J9" s="39">
        <v>500</v>
      </c>
      <c r="K9" s="39">
        <v>200</v>
      </c>
      <c r="L9" s="39">
        <v>300</v>
      </c>
      <c r="M9" s="39"/>
      <c r="N9" s="39"/>
      <c r="O9" s="39">
        <v>1021</v>
      </c>
      <c r="P9" s="39">
        <v>3345</v>
      </c>
      <c r="Q9" s="43" t="s">
        <v>86</v>
      </c>
      <c r="R9" s="43" t="s">
        <v>87</v>
      </c>
      <c r="S9" s="43" t="s">
        <v>36</v>
      </c>
      <c r="T9" s="43"/>
    </row>
    <row r="10" s="1" customFormat="1" ht="22.5" spans="1:20">
      <c r="A10" s="37" t="s">
        <v>438</v>
      </c>
      <c r="B10" s="42" t="s">
        <v>88</v>
      </c>
      <c r="C10" s="42">
        <v>197</v>
      </c>
      <c r="D10" s="42"/>
      <c r="E10" s="42"/>
      <c r="F10" s="42"/>
      <c r="G10" s="42"/>
      <c r="H10" s="42">
        <f>H11</f>
        <v>3000</v>
      </c>
      <c r="I10" s="42" t="str">
        <f t="shared" ref="I10:L10" si="5">I11</f>
        <v>人次</v>
      </c>
      <c r="J10" s="37">
        <f t="shared" si="5"/>
        <v>3000</v>
      </c>
      <c r="K10" s="37">
        <f t="shared" si="5"/>
        <v>1200</v>
      </c>
      <c r="L10" s="37">
        <f t="shared" si="5"/>
        <v>1200</v>
      </c>
      <c r="M10" s="37"/>
      <c r="N10" s="37">
        <f t="shared" ref="N10:P10" si="6">N11</f>
        <v>600</v>
      </c>
      <c r="O10" s="37">
        <f t="shared" si="6"/>
        <v>2545</v>
      </c>
      <c r="P10" s="37">
        <f t="shared" si="6"/>
        <v>8245</v>
      </c>
      <c r="Q10" s="42" t="s">
        <v>24</v>
      </c>
      <c r="R10" s="42" t="s">
        <v>24</v>
      </c>
      <c r="S10" s="42" t="s">
        <v>24</v>
      </c>
      <c r="T10" s="42"/>
    </row>
    <row r="11" ht="33.75" spans="1:20">
      <c r="A11" s="39">
        <v>1</v>
      </c>
      <c r="B11" s="43" t="s">
        <v>89</v>
      </c>
      <c r="C11" s="43">
        <v>197</v>
      </c>
      <c r="D11" s="43" t="s">
        <v>266</v>
      </c>
      <c r="E11" s="43" t="s">
        <v>439</v>
      </c>
      <c r="F11" s="43" t="s">
        <v>32</v>
      </c>
      <c r="G11" s="43" t="s">
        <v>46</v>
      </c>
      <c r="H11" s="43">
        <v>3000</v>
      </c>
      <c r="I11" s="43" t="s">
        <v>81</v>
      </c>
      <c r="J11" s="39">
        <v>3000</v>
      </c>
      <c r="K11" s="39">
        <v>1200</v>
      </c>
      <c r="L11" s="39">
        <v>1200</v>
      </c>
      <c r="M11" s="39"/>
      <c r="N11" s="39">
        <v>600</v>
      </c>
      <c r="O11" s="39">
        <v>2545</v>
      </c>
      <c r="P11" s="39">
        <v>8245</v>
      </c>
      <c r="Q11" s="43" t="s">
        <v>86</v>
      </c>
      <c r="R11" s="43" t="s">
        <v>90</v>
      </c>
      <c r="S11" s="43" t="s">
        <v>36</v>
      </c>
      <c r="T11" s="43"/>
    </row>
    <row r="12" s="1" customFormat="1" ht="22.5" spans="1:20">
      <c r="A12" s="37" t="s">
        <v>440</v>
      </c>
      <c r="B12" s="42" t="s">
        <v>91</v>
      </c>
      <c r="C12" s="42">
        <v>197</v>
      </c>
      <c r="D12" s="42" t="s">
        <v>24</v>
      </c>
      <c r="E12" s="42" t="s">
        <v>24</v>
      </c>
      <c r="F12" s="42" t="s">
        <v>24</v>
      </c>
      <c r="G12" s="42" t="s">
        <v>24</v>
      </c>
      <c r="H12" s="42">
        <v>15000</v>
      </c>
      <c r="I12" s="42" t="s">
        <v>81</v>
      </c>
      <c r="J12" s="37">
        <f t="shared" ref="J12:K12" si="7">J13</f>
        <v>1500</v>
      </c>
      <c r="K12" s="37">
        <f t="shared" si="7"/>
        <v>700</v>
      </c>
      <c r="L12" s="37">
        <v>800</v>
      </c>
      <c r="M12" s="37"/>
      <c r="N12" s="37"/>
      <c r="O12" s="37">
        <f>O13</f>
        <v>2312</v>
      </c>
      <c r="P12" s="37">
        <f>P13</f>
        <v>6950</v>
      </c>
      <c r="Q12" s="42" t="s">
        <v>24</v>
      </c>
      <c r="R12" s="42" t="s">
        <v>24</v>
      </c>
      <c r="S12" s="42" t="s">
        <v>24</v>
      </c>
      <c r="T12" s="42"/>
    </row>
    <row r="13" ht="67.5" spans="1:20">
      <c r="A13" s="39">
        <v>1</v>
      </c>
      <c r="B13" s="43" t="s">
        <v>92</v>
      </c>
      <c r="C13" s="43">
        <v>197</v>
      </c>
      <c r="D13" s="43" t="s">
        <v>266</v>
      </c>
      <c r="E13" s="43" t="s">
        <v>441</v>
      </c>
      <c r="F13" s="43" t="s">
        <v>32</v>
      </c>
      <c r="G13" s="43" t="s">
        <v>33</v>
      </c>
      <c r="H13" s="43">
        <v>15000</v>
      </c>
      <c r="I13" s="43" t="s">
        <v>81</v>
      </c>
      <c r="J13" s="39">
        <v>1500</v>
      </c>
      <c r="K13" s="39">
        <v>700</v>
      </c>
      <c r="L13" s="39">
        <v>800</v>
      </c>
      <c r="M13" s="39"/>
      <c r="N13" s="39"/>
      <c r="O13" s="39">
        <v>2312</v>
      </c>
      <c r="P13" s="39">
        <v>6950</v>
      </c>
      <c r="Q13" s="43" t="s">
        <v>86</v>
      </c>
      <c r="R13" s="43" t="s">
        <v>87</v>
      </c>
      <c r="S13" s="43" t="s">
        <v>36</v>
      </c>
      <c r="T13" s="43"/>
    </row>
    <row r="14" s="1" customFormat="1" ht="22.5" spans="1:20">
      <c r="A14" s="37" t="s">
        <v>442</v>
      </c>
      <c r="B14" s="42" t="s">
        <v>93</v>
      </c>
      <c r="C14" s="42">
        <v>197</v>
      </c>
      <c r="D14" s="42" t="s">
        <v>24</v>
      </c>
      <c r="E14" s="42" t="s">
        <v>24</v>
      </c>
      <c r="F14" s="42" t="s">
        <v>24</v>
      </c>
      <c r="G14" s="42" t="s">
        <v>24</v>
      </c>
      <c r="H14" s="42">
        <f t="shared" ref="H14" si="8">H15</f>
        <v>2500</v>
      </c>
      <c r="I14" s="42"/>
      <c r="J14" s="37">
        <v>500</v>
      </c>
      <c r="K14" s="37">
        <f t="shared" ref="K14:L14" si="9">K15</f>
        <v>250</v>
      </c>
      <c r="L14" s="37">
        <f t="shared" si="9"/>
        <v>250</v>
      </c>
      <c r="M14" s="37"/>
      <c r="N14" s="37"/>
      <c r="O14" s="37">
        <v>2500</v>
      </c>
      <c r="P14" s="37">
        <f>P15</f>
        <v>7160</v>
      </c>
      <c r="Q14" s="42" t="s">
        <v>24</v>
      </c>
      <c r="R14" s="42" t="s">
        <v>24</v>
      </c>
      <c r="S14" s="42" t="s">
        <v>24</v>
      </c>
      <c r="T14" s="42"/>
    </row>
    <row r="15" ht="22.5" spans="1:20">
      <c r="A15" s="39">
        <v>1</v>
      </c>
      <c r="B15" s="43" t="s">
        <v>94</v>
      </c>
      <c r="C15" s="43">
        <v>197</v>
      </c>
      <c r="D15" s="43" t="s">
        <v>266</v>
      </c>
      <c r="E15" s="43" t="s">
        <v>246</v>
      </c>
      <c r="F15" s="43" t="s">
        <v>32</v>
      </c>
      <c r="G15" s="43" t="s">
        <v>46</v>
      </c>
      <c r="H15" s="43">
        <v>2500</v>
      </c>
      <c r="I15" s="43" t="s">
        <v>81</v>
      </c>
      <c r="J15" s="39">
        <v>500</v>
      </c>
      <c r="K15" s="39">
        <v>250</v>
      </c>
      <c r="L15" s="39">
        <v>250</v>
      </c>
      <c r="M15" s="39"/>
      <c r="N15" s="39"/>
      <c r="O15" s="39">
        <v>2500</v>
      </c>
      <c r="P15" s="39">
        <v>7160</v>
      </c>
      <c r="Q15" s="43" t="s">
        <v>95</v>
      </c>
      <c r="R15" s="43" t="s">
        <v>47</v>
      </c>
      <c r="S15" s="43" t="s">
        <v>36</v>
      </c>
      <c r="T15" s="43"/>
    </row>
    <row r="16" s="1" customFormat="1" ht="22.5" spans="1:20">
      <c r="A16" s="37" t="s">
        <v>443</v>
      </c>
      <c r="B16" s="42" t="s">
        <v>96</v>
      </c>
      <c r="C16" s="42">
        <v>197</v>
      </c>
      <c r="D16" s="42" t="s">
        <v>24</v>
      </c>
      <c r="E16" s="42" t="s">
        <v>24</v>
      </c>
      <c r="F16" s="42" t="s">
        <v>24</v>
      </c>
      <c r="G16" s="42" t="s">
        <v>24</v>
      </c>
      <c r="H16" s="42">
        <v>500</v>
      </c>
      <c r="I16" s="42"/>
      <c r="J16" s="37">
        <v>100</v>
      </c>
      <c r="K16" s="37">
        <v>50</v>
      </c>
      <c r="L16" s="37">
        <v>50</v>
      </c>
      <c r="M16" s="37"/>
      <c r="N16" s="37"/>
      <c r="O16" s="37">
        <v>500</v>
      </c>
      <c r="P16" s="37">
        <v>1534</v>
      </c>
      <c r="Q16" s="42" t="s">
        <v>24</v>
      </c>
      <c r="R16" s="42" t="s">
        <v>24</v>
      </c>
      <c r="S16" s="42" t="s">
        <v>24</v>
      </c>
      <c r="T16" s="42"/>
    </row>
    <row r="17" ht="33.75" spans="1:20">
      <c r="A17" s="39">
        <v>1</v>
      </c>
      <c r="B17" s="43" t="s">
        <v>97</v>
      </c>
      <c r="C17" s="43">
        <v>197</v>
      </c>
      <c r="D17" s="43" t="s">
        <v>266</v>
      </c>
      <c r="E17" s="43" t="s">
        <v>444</v>
      </c>
      <c r="F17" s="43" t="s">
        <v>32</v>
      </c>
      <c r="G17" s="43" t="s">
        <v>46</v>
      </c>
      <c r="H17" s="43">
        <v>500</v>
      </c>
      <c r="I17" s="43" t="s">
        <v>81</v>
      </c>
      <c r="J17" s="39">
        <v>100</v>
      </c>
      <c r="K17" s="39">
        <v>50</v>
      </c>
      <c r="L17" s="39">
        <v>50</v>
      </c>
      <c r="M17" s="39"/>
      <c r="N17" s="39"/>
      <c r="O17" s="39">
        <v>500</v>
      </c>
      <c r="P17" s="39">
        <v>1534</v>
      </c>
      <c r="Q17" s="43" t="s">
        <v>86</v>
      </c>
      <c r="R17" s="43" t="s">
        <v>90</v>
      </c>
      <c r="S17" s="43" t="s">
        <v>36</v>
      </c>
      <c r="T17" s="43"/>
    </row>
    <row r="18" s="1" customFormat="1" ht="22.5" spans="1:20">
      <c r="A18" s="37" t="s">
        <v>445</v>
      </c>
      <c r="B18" s="42" t="s">
        <v>98</v>
      </c>
      <c r="C18" s="42">
        <f>C19+C20+C21</f>
        <v>261</v>
      </c>
      <c r="D18" s="42" t="s">
        <v>24</v>
      </c>
      <c r="E18" s="42" t="s">
        <v>24</v>
      </c>
      <c r="F18" s="42" t="s">
        <v>24</v>
      </c>
      <c r="G18" s="42" t="s">
        <v>24</v>
      </c>
      <c r="H18" s="42">
        <f t="shared" ref="H18" si="10">H19+H20+H21</f>
        <v>1524</v>
      </c>
      <c r="I18" s="42"/>
      <c r="J18" s="37">
        <f t="shared" ref="J18" si="11">J19+J20+J21</f>
        <v>486</v>
      </c>
      <c r="K18" s="37">
        <f t="shared" ref="K18:P18" si="12">K19+K20+K21</f>
        <v>406</v>
      </c>
      <c r="L18" s="37">
        <f t="shared" si="12"/>
        <v>80</v>
      </c>
      <c r="M18" s="37">
        <f t="shared" si="12"/>
        <v>0</v>
      </c>
      <c r="N18" s="37">
        <f t="shared" si="12"/>
        <v>0</v>
      </c>
      <c r="O18" s="37">
        <f t="shared" si="12"/>
        <v>1294</v>
      </c>
      <c r="P18" s="37">
        <f t="shared" si="12"/>
        <v>4095</v>
      </c>
      <c r="Q18" s="42" t="s">
        <v>24</v>
      </c>
      <c r="R18" s="42" t="s">
        <v>24</v>
      </c>
      <c r="S18" s="42" t="s">
        <v>24</v>
      </c>
      <c r="T18" s="42"/>
    </row>
    <row r="19" ht="33.75" spans="1:20">
      <c r="A19" s="39">
        <v>1</v>
      </c>
      <c r="B19" s="43" t="s">
        <v>248</v>
      </c>
      <c r="C19" s="43">
        <v>87</v>
      </c>
      <c r="D19" s="43" t="s">
        <v>252</v>
      </c>
      <c r="E19" s="43" t="s">
        <v>250</v>
      </c>
      <c r="F19" s="43" t="s">
        <v>32</v>
      </c>
      <c r="G19" s="43" t="s">
        <v>33</v>
      </c>
      <c r="H19" s="43">
        <v>1000</v>
      </c>
      <c r="I19" s="43" t="s">
        <v>81</v>
      </c>
      <c r="J19" s="39">
        <v>300</v>
      </c>
      <c r="K19" s="39">
        <v>300</v>
      </c>
      <c r="L19" s="39"/>
      <c r="M19" s="39"/>
      <c r="N19" s="39"/>
      <c r="O19" s="39">
        <v>1000</v>
      </c>
      <c r="P19" s="39">
        <v>3125</v>
      </c>
      <c r="Q19" s="43" t="s">
        <v>47</v>
      </c>
      <c r="R19" s="43" t="s">
        <v>100</v>
      </c>
      <c r="S19" s="43" t="s">
        <v>36</v>
      </c>
      <c r="T19" s="43"/>
    </row>
    <row r="20" ht="22.5" spans="1:20">
      <c r="A20" s="39">
        <v>1</v>
      </c>
      <c r="B20" s="43" t="s">
        <v>251</v>
      </c>
      <c r="C20" s="43">
        <v>87</v>
      </c>
      <c r="D20" s="43" t="s">
        <v>252</v>
      </c>
      <c r="E20" s="43" t="s">
        <v>253</v>
      </c>
      <c r="F20" s="43" t="s">
        <v>32</v>
      </c>
      <c r="G20" s="43" t="s">
        <v>46</v>
      </c>
      <c r="H20" s="43">
        <v>230</v>
      </c>
      <c r="I20" s="43" t="s">
        <v>81</v>
      </c>
      <c r="J20" s="39">
        <v>70</v>
      </c>
      <c r="K20" s="39">
        <v>46</v>
      </c>
      <c r="L20" s="39">
        <v>24</v>
      </c>
      <c r="M20" s="39"/>
      <c r="N20" s="39"/>
      <c r="O20" s="39"/>
      <c r="P20" s="39"/>
      <c r="Q20" s="43" t="s">
        <v>47</v>
      </c>
      <c r="R20" s="43"/>
      <c r="S20" s="43" t="s">
        <v>36</v>
      </c>
      <c r="T20" s="43"/>
    </row>
    <row r="21" ht="33.75" spans="1:20">
      <c r="A21" s="39">
        <v>2</v>
      </c>
      <c r="B21" s="43" t="s">
        <v>254</v>
      </c>
      <c r="C21" s="43">
        <v>87</v>
      </c>
      <c r="D21" s="43" t="s">
        <v>252</v>
      </c>
      <c r="E21" s="43" t="s">
        <v>255</v>
      </c>
      <c r="F21" s="43" t="s">
        <v>32</v>
      </c>
      <c r="G21" s="43" t="s">
        <v>46</v>
      </c>
      <c r="H21" s="43">
        <v>294</v>
      </c>
      <c r="I21" s="43" t="s">
        <v>81</v>
      </c>
      <c r="J21" s="39">
        <v>116</v>
      </c>
      <c r="K21" s="39">
        <v>60</v>
      </c>
      <c r="L21" s="39">
        <v>56</v>
      </c>
      <c r="M21" s="39"/>
      <c r="N21" s="39"/>
      <c r="O21" s="39">
        <v>294</v>
      </c>
      <c r="P21" s="39">
        <v>970</v>
      </c>
      <c r="Q21" s="43" t="s">
        <v>47</v>
      </c>
      <c r="R21" s="43"/>
      <c r="S21" s="43" t="s">
        <v>36</v>
      </c>
      <c r="T21" s="43"/>
    </row>
    <row r="22" s="1" customFormat="1" ht="22.5" spans="1:20">
      <c r="A22" s="37" t="s">
        <v>446</v>
      </c>
      <c r="B22" s="42" t="s">
        <v>101</v>
      </c>
      <c r="C22" s="42">
        <f>SUM(C23:C25)</f>
        <v>409</v>
      </c>
      <c r="D22" s="42" t="s">
        <v>24</v>
      </c>
      <c r="E22" s="42" t="s">
        <v>24</v>
      </c>
      <c r="F22" s="42" t="s">
        <v>24</v>
      </c>
      <c r="G22" s="42" t="s">
        <v>24</v>
      </c>
      <c r="H22" s="42">
        <f t="shared" ref="H22" si="13">SUM(H23:H25)</f>
        <v>30500</v>
      </c>
      <c r="I22" s="42" t="s">
        <v>81</v>
      </c>
      <c r="J22" s="37">
        <f t="shared" ref="J22:L22" si="14">SUM(J23:J25)</f>
        <v>610</v>
      </c>
      <c r="K22" s="37">
        <f t="shared" si="14"/>
        <v>380</v>
      </c>
      <c r="L22" s="37">
        <f t="shared" si="14"/>
        <v>230</v>
      </c>
      <c r="M22" s="37"/>
      <c r="N22" s="37"/>
      <c r="O22" s="37">
        <f>SUM(O23:O25)</f>
        <v>2804</v>
      </c>
      <c r="P22" s="37">
        <f>SUM(P23:P25)</f>
        <v>10376</v>
      </c>
      <c r="Q22" s="42" t="s">
        <v>24</v>
      </c>
      <c r="R22" s="42" t="s">
        <v>24</v>
      </c>
      <c r="S22" s="42" t="s">
        <v>24</v>
      </c>
      <c r="T22" s="42"/>
    </row>
    <row r="23" ht="22.5" spans="1:20">
      <c r="A23" s="39">
        <v>1</v>
      </c>
      <c r="B23" s="43" t="s">
        <v>447</v>
      </c>
      <c r="C23" s="43">
        <v>15</v>
      </c>
      <c r="D23" s="43" t="s">
        <v>257</v>
      </c>
      <c r="E23" s="43" t="s">
        <v>448</v>
      </c>
      <c r="F23" s="43" t="s">
        <v>32</v>
      </c>
      <c r="G23" s="43" t="s">
        <v>46</v>
      </c>
      <c r="H23" s="43">
        <v>500</v>
      </c>
      <c r="I23" s="43" t="s">
        <v>81</v>
      </c>
      <c r="J23" s="39">
        <v>100</v>
      </c>
      <c r="K23" s="39">
        <v>80</v>
      </c>
      <c r="L23" s="39">
        <v>20</v>
      </c>
      <c r="M23" s="39"/>
      <c r="N23" s="39"/>
      <c r="O23" s="39"/>
      <c r="P23" s="39"/>
      <c r="Q23" s="43" t="s">
        <v>47</v>
      </c>
      <c r="R23" s="43"/>
      <c r="S23" s="43" t="s">
        <v>36</v>
      </c>
      <c r="T23" s="43"/>
    </row>
    <row r="24" ht="22.5" spans="1:20">
      <c r="A24" s="39">
        <v>2</v>
      </c>
      <c r="B24" s="43" t="s">
        <v>449</v>
      </c>
      <c r="C24" s="43">
        <v>197</v>
      </c>
      <c r="D24" s="43" t="s">
        <v>266</v>
      </c>
      <c r="E24" s="43" t="s">
        <v>450</v>
      </c>
      <c r="F24" s="43" t="s">
        <v>32</v>
      </c>
      <c r="G24" s="43" t="s">
        <v>46</v>
      </c>
      <c r="H24" s="43">
        <v>18000</v>
      </c>
      <c r="I24" s="43" t="s">
        <v>81</v>
      </c>
      <c r="J24" s="39">
        <v>300</v>
      </c>
      <c r="K24" s="39">
        <v>180</v>
      </c>
      <c r="L24" s="39">
        <v>120</v>
      </c>
      <c r="M24" s="39"/>
      <c r="N24" s="39"/>
      <c r="O24" s="39">
        <v>1688</v>
      </c>
      <c r="P24" s="39">
        <v>6250</v>
      </c>
      <c r="Q24" s="43" t="s">
        <v>47</v>
      </c>
      <c r="R24" s="43" t="s">
        <v>34</v>
      </c>
      <c r="S24" s="43" t="s">
        <v>36</v>
      </c>
      <c r="T24" s="43"/>
    </row>
    <row r="25" ht="22.5" spans="1:20">
      <c r="A25" s="39">
        <v>3</v>
      </c>
      <c r="B25" s="43" t="s">
        <v>451</v>
      </c>
      <c r="C25" s="43">
        <v>197</v>
      </c>
      <c r="D25" s="43" t="s">
        <v>266</v>
      </c>
      <c r="E25" s="43" t="s">
        <v>452</v>
      </c>
      <c r="F25" s="43" t="s">
        <v>32</v>
      </c>
      <c r="G25" s="43" t="s">
        <v>46</v>
      </c>
      <c r="H25" s="43">
        <v>12000</v>
      </c>
      <c r="I25" s="43" t="s">
        <v>81</v>
      </c>
      <c r="J25" s="39">
        <v>210</v>
      </c>
      <c r="K25" s="39">
        <v>120</v>
      </c>
      <c r="L25" s="39">
        <v>90</v>
      </c>
      <c r="M25" s="39"/>
      <c r="N25" s="39"/>
      <c r="O25" s="39">
        <v>1116</v>
      </c>
      <c r="P25" s="39">
        <v>4126</v>
      </c>
      <c r="Q25" s="43" t="s">
        <v>47</v>
      </c>
      <c r="R25" s="43" t="s">
        <v>453</v>
      </c>
      <c r="S25" s="43" t="s">
        <v>36</v>
      </c>
      <c r="T25" s="43"/>
    </row>
  </sheetData>
  <mergeCells count="22">
    <mergeCell ref="A2:T2"/>
    <mergeCell ref="J3:N3"/>
    <mergeCell ref="K4:N4"/>
    <mergeCell ref="A3:A6"/>
    <mergeCell ref="B3:B6"/>
    <mergeCell ref="C3:C6"/>
    <mergeCell ref="D3:D6"/>
    <mergeCell ref="E3:E6"/>
    <mergeCell ref="F3:F6"/>
    <mergeCell ref="G3:G6"/>
    <mergeCell ref="J4:J6"/>
    <mergeCell ref="K5:K6"/>
    <mergeCell ref="L5:L6"/>
    <mergeCell ref="M5:M6"/>
    <mergeCell ref="N5:N6"/>
    <mergeCell ref="O3:O6"/>
    <mergeCell ref="P3:P6"/>
    <mergeCell ref="Q3:Q6"/>
    <mergeCell ref="R3:R6"/>
    <mergeCell ref="S3:S6"/>
    <mergeCell ref="T3:T6"/>
    <mergeCell ref="H3:I5"/>
  </mergeCells>
  <pageMargins left="0.46875" right="0.388888888888889" top="0.669444444444445" bottom="0.76875" header="0.509027777777778" footer="0.509027777777778"/>
  <pageSetup paperSize="9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8"/>
  <sheetViews>
    <sheetView workbookViewId="0">
      <selection activeCell="H18" sqref="H18"/>
    </sheetView>
  </sheetViews>
  <sheetFormatPr defaultColWidth="9" defaultRowHeight="14.25"/>
  <cols>
    <col min="1" max="1" width="4" customWidth="1"/>
    <col min="2" max="2" width="10.75" customWidth="1"/>
    <col min="3" max="3" width="4.25" customWidth="1"/>
    <col min="4" max="4" width="8.125" customWidth="1"/>
    <col min="5" max="5" width="9.375" customWidth="1"/>
    <col min="6" max="6" width="5" customWidth="1"/>
    <col min="7" max="7" width="3.875" customWidth="1"/>
    <col min="8" max="8" width="5.75" customWidth="1"/>
    <col min="9" max="9" width="4.75" customWidth="1"/>
    <col min="10" max="10" width="6.625" customWidth="1"/>
    <col min="11" max="11" width="8.25" customWidth="1"/>
    <col min="12" max="12" width="5.75" customWidth="1"/>
    <col min="13" max="13" width="4.75" customWidth="1"/>
    <col min="14" max="14" width="5.25" customWidth="1"/>
    <col min="15" max="15" width="6" customWidth="1"/>
    <col min="16" max="16" width="6.5" customWidth="1"/>
    <col min="17" max="17" width="6.125" customWidth="1"/>
    <col min="18" max="18" width="6" customWidth="1"/>
    <col min="19" max="19" width="5.625" customWidth="1"/>
    <col min="20" max="20" width="9.625" customWidth="1"/>
  </cols>
  <sheetData>
    <row r="1" spans="1:1">
      <c r="A1" s="28" t="s">
        <v>454</v>
      </c>
    </row>
    <row r="2" ht="48" customHeight="1" spans="1:20">
      <c r="A2" s="20" t="s">
        <v>455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1" customFormat="1" customHeight="1" spans="1:20">
      <c r="A3" s="42" t="s">
        <v>2</v>
      </c>
      <c r="B3" s="42" t="s">
        <v>3</v>
      </c>
      <c r="C3" s="42" t="s">
        <v>4</v>
      </c>
      <c r="D3" s="42" t="s">
        <v>213</v>
      </c>
      <c r="E3" s="42" t="s">
        <v>214</v>
      </c>
      <c r="F3" s="42" t="s">
        <v>5</v>
      </c>
      <c r="G3" s="42" t="s">
        <v>6</v>
      </c>
      <c r="H3" s="42" t="s">
        <v>7</v>
      </c>
      <c r="I3" s="42"/>
      <c r="J3" s="42" t="s">
        <v>8</v>
      </c>
      <c r="K3" s="42"/>
      <c r="L3" s="42"/>
      <c r="M3" s="42"/>
      <c r="N3" s="42"/>
      <c r="O3" s="42" t="s">
        <v>9</v>
      </c>
      <c r="P3" s="42" t="s">
        <v>10</v>
      </c>
      <c r="Q3" s="42" t="s">
        <v>11</v>
      </c>
      <c r="R3" s="42" t="s">
        <v>12</v>
      </c>
      <c r="S3" s="42" t="s">
        <v>13</v>
      </c>
      <c r="T3" s="42" t="s">
        <v>14</v>
      </c>
    </row>
    <row r="4" s="1" customFormat="1" spans="1:20">
      <c r="A4" s="42"/>
      <c r="B4" s="42"/>
      <c r="C4" s="42"/>
      <c r="D4" s="42"/>
      <c r="E4" s="42"/>
      <c r="F4" s="42"/>
      <c r="G4" s="42"/>
      <c r="H4" s="42"/>
      <c r="I4" s="42"/>
      <c r="J4" s="42" t="s">
        <v>23</v>
      </c>
      <c r="K4" s="42" t="s">
        <v>16</v>
      </c>
      <c r="L4" s="42"/>
      <c r="M4" s="42"/>
      <c r="N4" s="42"/>
      <c r="O4" s="42"/>
      <c r="P4" s="42"/>
      <c r="Q4" s="42"/>
      <c r="R4" s="42"/>
      <c r="S4" s="42"/>
      <c r="T4" s="42"/>
    </row>
    <row r="5" s="1" customFormat="1" customHeight="1" spans="1:20">
      <c r="A5" s="42"/>
      <c r="B5" s="42"/>
      <c r="C5" s="42"/>
      <c r="D5" s="42"/>
      <c r="E5" s="42"/>
      <c r="F5" s="42"/>
      <c r="G5" s="42"/>
      <c r="H5" s="42"/>
      <c r="I5" s="42"/>
      <c r="J5" s="42"/>
      <c r="K5" s="42" t="s">
        <v>17</v>
      </c>
      <c r="L5" s="42" t="s">
        <v>18</v>
      </c>
      <c r="M5" s="42" t="s">
        <v>19</v>
      </c>
      <c r="N5" s="42" t="s">
        <v>217</v>
      </c>
      <c r="O5" s="42"/>
      <c r="P5" s="42"/>
      <c r="Q5" s="42"/>
      <c r="R5" s="42"/>
      <c r="S5" s="42"/>
      <c r="T5" s="42"/>
    </row>
    <row r="6" s="1" customFormat="1" ht="12.6" customHeight="1" spans="1:20">
      <c r="A6" s="42"/>
      <c r="B6" s="42"/>
      <c r="C6" s="42"/>
      <c r="D6" s="42"/>
      <c r="E6" s="42"/>
      <c r="F6" s="42"/>
      <c r="G6" s="42"/>
      <c r="H6" s="42" t="s">
        <v>21</v>
      </c>
      <c r="I6" s="42" t="s">
        <v>22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="1" customFormat="1" spans="1:20">
      <c r="A7" s="42"/>
      <c r="B7" s="42" t="s">
        <v>23</v>
      </c>
      <c r="C7" s="42">
        <f>C8+C11+C13+C15+C17</f>
        <v>753</v>
      </c>
      <c r="D7" s="42" t="s">
        <v>24</v>
      </c>
      <c r="E7" s="42" t="s">
        <v>24</v>
      </c>
      <c r="F7" s="42" t="s">
        <v>24</v>
      </c>
      <c r="G7" s="42" t="s">
        <v>24</v>
      </c>
      <c r="H7" s="37">
        <f>H8+H11+H13+H15+H17</f>
        <v>3416</v>
      </c>
      <c r="I7" s="37" t="s">
        <v>106</v>
      </c>
      <c r="J7" s="37">
        <f>J8+J11+J13+J15+J17</f>
        <v>39822</v>
      </c>
      <c r="K7" s="37">
        <f t="shared" ref="K7:P7" si="0">K8+K11+K13+K15+K17</f>
        <v>6000</v>
      </c>
      <c r="L7" s="37">
        <f t="shared" si="0"/>
        <v>23222</v>
      </c>
      <c r="M7" s="37">
        <f t="shared" si="0"/>
        <v>0</v>
      </c>
      <c r="N7" s="37">
        <f t="shared" si="0"/>
        <v>10600</v>
      </c>
      <c r="O7" s="37">
        <f t="shared" si="0"/>
        <v>3416</v>
      </c>
      <c r="P7" s="37">
        <f t="shared" si="0"/>
        <v>12688</v>
      </c>
      <c r="Q7" s="42" t="s">
        <v>24</v>
      </c>
      <c r="R7" s="42" t="s">
        <v>24</v>
      </c>
      <c r="S7" s="42" t="s">
        <v>24</v>
      </c>
      <c r="T7" s="42"/>
    </row>
    <row r="8" s="1" customFormat="1" spans="1:20">
      <c r="A8" s="42" t="s">
        <v>25</v>
      </c>
      <c r="B8" s="42" t="s">
        <v>105</v>
      </c>
      <c r="C8" s="42">
        <f>C9+C10</f>
        <v>204</v>
      </c>
      <c r="D8" s="42" t="s">
        <v>24</v>
      </c>
      <c r="E8" s="42" t="s">
        <v>24</v>
      </c>
      <c r="F8" s="42" t="s">
        <v>24</v>
      </c>
      <c r="G8" s="42" t="s">
        <v>24</v>
      </c>
      <c r="H8" s="37">
        <f>H9+H10</f>
        <v>1200</v>
      </c>
      <c r="I8" s="37" t="s">
        <v>106</v>
      </c>
      <c r="J8" s="37">
        <f t="shared" ref="J8" si="1">J9+J10</f>
        <v>8000</v>
      </c>
      <c r="K8" s="37">
        <f t="shared" ref="K8:P8" si="2">K9+K10</f>
        <v>1200</v>
      </c>
      <c r="L8" s="37">
        <f t="shared" si="2"/>
        <v>2800</v>
      </c>
      <c r="M8" s="37">
        <f t="shared" si="2"/>
        <v>0</v>
      </c>
      <c r="N8" s="37">
        <f t="shared" si="2"/>
        <v>4000</v>
      </c>
      <c r="O8" s="37">
        <f t="shared" si="2"/>
        <v>1200</v>
      </c>
      <c r="P8" s="37">
        <f t="shared" si="2"/>
        <v>4410</v>
      </c>
      <c r="Q8" s="42" t="s">
        <v>24</v>
      </c>
      <c r="R8" s="42" t="s">
        <v>24</v>
      </c>
      <c r="S8" s="42" t="s">
        <v>24</v>
      </c>
      <c r="T8" s="42"/>
    </row>
    <row r="9" ht="33.75" spans="1:20">
      <c r="A9" s="43">
        <v>1</v>
      </c>
      <c r="B9" s="43" t="s">
        <v>260</v>
      </c>
      <c r="C9" s="43">
        <v>192</v>
      </c>
      <c r="D9" s="43" t="s">
        <v>261</v>
      </c>
      <c r="E9" s="43" t="s">
        <v>262</v>
      </c>
      <c r="F9" s="43" t="s">
        <v>32</v>
      </c>
      <c r="G9" s="43" t="s">
        <v>46</v>
      </c>
      <c r="H9" s="39">
        <v>1000</v>
      </c>
      <c r="I9" s="39" t="s">
        <v>106</v>
      </c>
      <c r="J9" s="39">
        <v>5000</v>
      </c>
      <c r="K9" s="39">
        <v>1000</v>
      </c>
      <c r="L9" s="39">
        <v>1000</v>
      </c>
      <c r="M9" s="39"/>
      <c r="N9" s="39">
        <v>3000</v>
      </c>
      <c r="O9" s="39">
        <v>1000</v>
      </c>
      <c r="P9" s="39">
        <v>3565</v>
      </c>
      <c r="Q9" s="43" t="s">
        <v>263</v>
      </c>
      <c r="R9" s="43" t="s">
        <v>47</v>
      </c>
      <c r="S9" s="43" t="s">
        <v>36</v>
      </c>
      <c r="T9" s="43"/>
    </row>
    <row r="10" ht="33.75" spans="1:20">
      <c r="A10" s="43">
        <v>2</v>
      </c>
      <c r="B10" s="43" t="s">
        <v>264</v>
      </c>
      <c r="C10" s="43">
        <v>12</v>
      </c>
      <c r="D10" s="43" t="s">
        <v>261</v>
      </c>
      <c r="E10" s="43" t="s">
        <v>265</v>
      </c>
      <c r="F10" s="43" t="s">
        <v>32</v>
      </c>
      <c r="G10" s="43" t="s">
        <v>46</v>
      </c>
      <c r="H10" s="39">
        <v>200</v>
      </c>
      <c r="I10" s="39" t="s">
        <v>106</v>
      </c>
      <c r="J10" s="39">
        <v>3000</v>
      </c>
      <c r="K10" s="39">
        <v>200</v>
      </c>
      <c r="L10" s="39">
        <v>1800</v>
      </c>
      <c r="M10" s="39"/>
      <c r="N10" s="39">
        <v>1000</v>
      </c>
      <c r="O10" s="39">
        <v>200</v>
      </c>
      <c r="P10" s="39">
        <v>845</v>
      </c>
      <c r="Q10" s="43" t="s">
        <v>263</v>
      </c>
      <c r="R10" s="43" t="s">
        <v>47</v>
      </c>
      <c r="S10" s="43" t="s">
        <v>36</v>
      </c>
      <c r="T10" s="43"/>
    </row>
    <row r="11" s="1" customFormat="1" ht="22.5" spans="1:20">
      <c r="A11" s="42" t="s">
        <v>65</v>
      </c>
      <c r="B11" s="42" t="s">
        <v>108</v>
      </c>
      <c r="C11" s="42">
        <f t="shared" ref="C11" si="3">C12</f>
        <v>197</v>
      </c>
      <c r="D11" s="42" t="s">
        <v>24</v>
      </c>
      <c r="E11" s="42" t="s">
        <v>24</v>
      </c>
      <c r="F11" s="42" t="s">
        <v>24</v>
      </c>
      <c r="G11" s="42" t="s">
        <v>24</v>
      </c>
      <c r="H11" s="37">
        <f>H12</f>
        <v>1200</v>
      </c>
      <c r="I11" s="37" t="str">
        <f t="shared" ref="I11" si="4">I12</f>
        <v>户</v>
      </c>
      <c r="J11" s="37">
        <f t="shared" ref="J11:P11" si="5">J12</f>
        <v>18000</v>
      </c>
      <c r="K11" s="37">
        <f t="shared" si="5"/>
        <v>4800</v>
      </c>
      <c r="L11" s="37">
        <f t="shared" si="5"/>
        <v>9600</v>
      </c>
      <c r="M11" s="37">
        <f t="shared" si="5"/>
        <v>0</v>
      </c>
      <c r="N11" s="37">
        <f t="shared" si="5"/>
        <v>3600</v>
      </c>
      <c r="O11" s="37">
        <f t="shared" si="5"/>
        <v>1200</v>
      </c>
      <c r="P11" s="37">
        <f t="shared" si="5"/>
        <v>4487</v>
      </c>
      <c r="Q11" s="42" t="s">
        <v>24</v>
      </c>
      <c r="R11" s="42" t="s">
        <v>24</v>
      </c>
      <c r="S11" s="42" t="s">
        <v>24</v>
      </c>
      <c r="T11" s="42"/>
    </row>
    <row r="12" ht="33.75" spans="1:20">
      <c r="A12" s="43">
        <v>1</v>
      </c>
      <c r="B12" s="43" t="s">
        <v>109</v>
      </c>
      <c r="C12" s="43">
        <v>197</v>
      </c>
      <c r="D12" s="43" t="s">
        <v>266</v>
      </c>
      <c r="E12" s="43" t="s">
        <v>267</v>
      </c>
      <c r="F12" s="43" t="s">
        <v>32</v>
      </c>
      <c r="G12" s="43" t="s">
        <v>46</v>
      </c>
      <c r="H12" s="39">
        <v>1200</v>
      </c>
      <c r="I12" s="39" t="s">
        <v>106</v>
      </c>
      <c r="J12" s="39">
        <v>18000</v>
      </c>
      <c r="K12" s="39">
        <v>4800</v>
      </c>
      <c r="L12" s="39">
        <v>9600</v>
      </c>
      <c r="M12" s="39"/>
      <c r="N12" s="39">
        <v>3600</v>
      </c>
      <c r="O12" s="39">
        <v>1200</v>
      </c>
      <c r="P12" s="39">
        <v>4487</v>
      </c>
      <c r="Q12" s="43" t="s">
        <v>110</v>
      </c>
      <c r="R12" s="43" t="s">
        <v>47</v>
      </c>
      <c r="S12" s="43" t="s">
        <v>36</v>
      </c>
      <c r="T12" s="43"/>
    </row>
    <row r="13" s="1" customFormat="1" ht="22.5" spans="1:20">
      <c r="A13" s="42" t="s">
        <v>82</v>
      </c>
      <c r="B13" s="42" t="s">
        <v>111</v>
      </c>
      <c r="C13" s="42">
        <f t="shared" ref="C13" si="6">C14</f>
        <v>35</v>
      </c>
      <c r="D13" s="42" t="s">
        <v>24</v>
      </c>
      <c r="E13" s="42" t="s">
        <v>24</v>
      </c>
      <c r="F13" s="42" t="s">
        <v>24</v>
      </c>
      <c r="G13" s="42" t="s">
        <v>24</v>
      </c>
      <c r="H13" s="37">
        <v>416</v>
      </c>
      <c r="I13" s="37" t="s">
        <v>106</v>
      </c>
      <c r="J13" s="37">
        <v>4822</v>
      </c>
      <c r="K13" s="37"/>
      <c r="L13" s="37">
        <v>3622</v>
      </c>
      <c r="M13" s="37"/>
      <c r="N13" s="37">
        <v>1200</v>
      </c>
      <c r="O13" s="37">
        <v>416</v>
      </c>
      <c r="P13" s="37">
        <v>1811</v>
      </c>
      <c r="Q13" s="42" t="s">
        <v>24</v>
      </c>
      <c r="R13" s="42" t="s">
        <v>24</v>
      </c>
      <c r="S13" s="42" t="s">
        <v>24</v>
      </c>
      <c r="T13" s="42"/>
    </row>
    <row r="14" ht="33.75" spans="1:20">
      <c r="A14" s="43">
        <v>1</v>
      </c>
      <c r="B14" s="43" t="s">
        <v>112</v>
      </c>
      <c r="C14" s="43">
        <v>35</v>
      </c>
      <c r="D14" s="43" t="s">
        <v>456</v>
      </c>
      <c r="E14" s="43" t="s">
        <v>457</v>
      </c>
      <c r="F14" s="43" t="s">
        <v>32</v>
      </c>
      <c r="G14" s="43" t="s">
        <v>46</v>
      </c>
      <c r="H14" s="39">
        <v>416</v>
      </c>
      <c r="I14" s="39" t="s">
        <v>106</v>
      </c>
      <c r="J14" s="39">
        <v>4822</v>
      </c>
      <c r="K14" s="39"/>
      <c r="L14" s="39">
        <v>3622</v>
      </c>
      <c r="M14" s="39"/>
      <c r="N14" s="39">
        <v>1200</v>
      </c>
      <c r="O14" s="39">
        <v>416</v>
      </c>
      <c r="P14" s="39">
        <v>1811</v>
      </c>
      <c r="Q14" s="43" t="s">
        <v>113</v>
      </c>
      <c r="R14" s="43" t="s">
        <v>47</v>
      </c>
      <c r="S14" s="43" t="s">
        <v>36</v>
      </c>
      <c r="T14" s="43"/>
    </row>
    <row r="15" s="1" customFormat="1" ht="22.5" spans="1:20">
      <c r="A15" s="42" t="s">
        <v>103</v>
      </c>
      <c r="B15" s="42" t="s">
        <v>114</v>
      </c>
      <c r="C15" s="42">
        <f>C16</f>
        <v>197</v>
      </c>
      <c r="D15" s="42" t="s">
        <v>24</v>
      </c>
      <c r="E15" s="42" t="s">
        <v>24</v>
      </c>
      <c r="F15" s="42" t="s">
        <v>24</v>
      </c>
      <c r="G15" s="42" t="s">
        <v>24</v>
      </c>
      <c r="H15" s="37">
        <v>200</v>
      </c>
      <c r="I15" s="37" t="s">
        <v>106</v>
      </c>
      <c r="J15" s="37">
        <v>3000</v>
      </c>
      <c r="K15" s="37"/>
      <c r="L15" s="37">
        <v>2400</v>
      </c>
      <c r="M15" s="37"/>
      <c r="N15" s="37">
        <v>600</v>
      </c>
      <c r="O15" s="37">
        <v>200</v>
      </c>
      <c r="P15" s="37">
        <v>660</v>
      </c>
      <c r="Q15" s="42" t="s">
        <v>24</v>
      </c>
      <c r="R15" s="42" t="s">
        <v>24</v>
      </c>
      <c r="S15" s="42" t="s">
        <v>24</v>
      </c>
      <c r="T15" s="42"/>
    </row>
    <row r="16" ht="33.75" spans="1:20">
      <c r="A16" s="43">
        <v>1</v>
      </c>
      <c r="B16" s="43" t="s">
        <v>115</v>
      </c>
      <c r="C16" s="43">
        <v>197</v>
      </c>
      <c r="D16" s="43" t="s">
        <v>266</v>
      </c>
      <c r="E16" s="43" t="s">
        <v>458</v>
      </c>
      <c r="F16" s="43" t="s">
        <v>32</v>
      </c>
      <c r="G16" s="43" t="s">
        <v>46</v>
      </c>
      <c r="H16" s="39">
        <v>200</v>
      </c>
      <c r="I16" s="39" t="s">
        <v>106</v>
      </c>
      <c r="J16" s="39">
        <v>3000</v>
      </c>
      <c r="K16" s="39"/>
      <c r="L16" s="39">
        <v>2400</v>
      </c>
      <c r="M16" s="39"/>
      <c r="N16" s="39">
        <v>600</v>
      </c>
      <c r="O16" s="39">
        <v>200</v>
      </c>
      <c r="P16" s="39">
        <v>660</v>
      </c>
      <c r="Q16" s="43" t="s">
        <v>64</v>
      </c>
      <c r="R16" s="43" t="s">
        <v>47</v>
      </c>
      <c r="S16" s="43" t="s">
        <v>36</v>
      </c>
      <c r="T16" s="43"/>
    </row>
    <row r="17" s="1" customFormat="1" ht="22.5" spans="1:20">
      <c r="A17" s="42" t="s">
        <v>118</v>
      </c>
      <c r="B17" s="42" t="s">
        <v>116</v>
      </c>
      <c r="C17" s="42">
        <f>C18</f>
        <v>120</v>
      </c>
      <c r="D17" s="42" t="s">
        <v>24</v>
      </c>
      <c r="E17" s="42" t="s">
        <v>24</v>
      </c>
      <c r="F17" s="42" t="s">
        <v>24</v>
      </c>
      <c r="G17" s="42" t="s">
        <v>24</v>
      </c>
      <c r="H17" s="37">
        <v>400</v>
      </c>
      <c r="I17" s="37" t="s">
        <v>106</v>
      </c>
      <c r="J17" s="37">
        <v>6000</v>
      </c>
      <c r="K17" s="37"/>
      <c r="L17" s="37">
        <v>4800</v>
      </c>
      <c r="M17" s="37"/>
      <c r="N17" s="37">
        <v>1200</v>
      </c>
      <c r="O17" s="37">
        <v>400</v>
      </c>
      <c r="P17" s="37">
        <v>1320</v>
      </c>
      <c r="Q17" s="42" t="s">
        <v>24</v>
      </c>
      <c r="R17" s="42" t="s">
        <v>24</v>
      </c>
      <c r="S17" s="42" t="s">
        <v>24</v>
      </c>
      <c r="T17" s="42"/>
    </row>
    <row r="18" ht="33.75" spans="1:20">
      <c r="A18" s="43">
        <v>1</v>
      </c>
      <c r="B18" s="43" t="s">
        <v>117</v>
      </c>
      <c r="C18" s="43">
        <v>120</v>
      </c>
      <c r="D18" s="43" t="s">
        <v>459</v>
      </c>
      <c r="E18" s="43" t="s">
        <v>460</v>
      </c>
      <c r="F18" s="43" t="s">
        <v>32</v>
      </c>
      <c r="G18" s="43" t="s">
        <v>46</v>
      </c>
      <c r="H18" s="39">
        <v>400</v>
      </c>
      <c r="I18" s="39" t="s">
        <v>106</v>
      </c>
      <c r="J18" s="39">
        <v>6000</v>
      </c>
      <c r="K18" s="39"/>
      <c r="L18" s="39">
        <v>4800</v>
      </c>
      <c r="M18" s="39"/>
      <c r="N18" s="39">
        <v>1200</v>
      </c>
      <c r="O18" s="39">
        <v>400</v>
      </c>
      <c r="P18" s="39">
        <v>1320</v>
      </c>
      <c r="Q18" s="43" t="s">
        <v>64</v>
      </c>
      <c r="R18" s="43" t="s">
        <v>47</v>
      </c>
      <c r="S18" s="43" t="s">
        <v>36</v>
      </c>
      <c r="T18" s="43"/>
    </row>
  </sheetData>
  <mergeCells count="22">
    <mergeCell ref="A2:T2"/>
    <mergeCell ref="J3:N3"/>
    <mergeCell ref="K4:N4"/>
    <mergeCell ref="A3:A6"/>
    <mergeCell ref="B3:B6"/>
    <mergeCell ref="C3:C6"/>
    <mergeCell ref="D3:D6"/>
    <mergeCell ref="E3:E6"/>
    <mergeCell ref="F3:F6"/>
    <mergeCell ref="G3:G6"/>
    <mergeCell ref="J4:J6"/>
    <mergeCell ref="K5:K6"/>
    <mergeCell ref="L5:L6"/>
    <mergeCell ref="M5:M6"/>
    <mergeCell ref="N5:N6"/>
    <mergeCell ref="O3:O6"/>
    <mergeCell ref="P3:P6"/>
    <mergeCell ref="Q3:Q6"/>
    <mergeCell ref="R3:R6"/>
    <mergeCell ref="S3:S6"/>
    <mergeCell ref="T3:T6"/>
    <mergeCell ref="H3:I5"/>
  </mergeCells>
  <pageMargins left="0.75" right="0.388888888888889" top="0.979166666666667" bottom="0.388888888888889" header="0.509027777777778" footer="0.509027777777778"/>
  <pageSetup paperSize="9" orientation="landscape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78"/>
  <sheetViews>
    <sheetView topLeftCell="A6" workbookViewId="0">
      <selection activeCell="V72" sqref="V72"/>
    </sheetView>
  </sheetViews>
  <sheetFormatPr defaultColWidth="9" defaultRowHeight="14.25"/>
  <cols>
    <col min="1" max="1" width="4.75" customWidth="1"/>
    <col min="2" max="2" width="11.25" customWidth="1"/>
    <col min="3" max="3" width="7.125" customWidth="1"/>
    <col min="4" max="4" width="10.875" customWidth="1"/>
    <col min="5" max="5" width="17.375" customWidth="1"/>
    <col min="6" max="7" width="4.375" customWidth="1"/>
    <col min="8" max="8" width="5.875" customWidth="1"/>
    <col min="9" max="9" width="6.375" customWidth="1"/>
    <col min="10" max="10" width="5.125" customWidth="1"/>
    <col min="11" max="11" width="6.75" customWidth="1"/>
    <col min="12" max="12" width="5.375" customWidth="1"/>
    <col min="13" max="13" width="5.125" customWidth="1"/>
    <col min="14" max="14" width="4.375" customWidth="1"/>
    <col min="15" max="15" width="5.25" customWidth="1"/>
    <col min="16" max="16" width="5.375" customWidth="1"/>
    <col min="17" max="17" width="5.125" customWidth="1"/>
    <col min="18" max="18" width="5.875" customWidth="1"/>
    <col min="19" max="19" width="5" customWidth="1"/>
    <col min="20" max="20" width="4.625" customWidth="1"/>
    <col min="22" max="22" width="24.375" customWidth="1"/>
    <col min="45" max="45" width="78.5" customWidth="1"/>
  </cols>
  <sheetData>
    <row r="1" spans="1:1">
      <c r="A1" s="28" t="s">
        <v>461</v>
      </c>
    </row>
    <row r="2" ht="46.5" customHeight="1" spans="1:20">
      <c r="A2" s="20" t="s">
        <v>462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1" customFormat="1" customHeight="1" spans="1:20">
      <c r="A3" s="42" t="s">
        <v>2</v>
      </c>
      <c r="B3" s="42" t="s">
        <v>3</v>
      </c>
      <c r="C3" s="42" t="s">
        <v>4</v>
      </c>
      <c r="D3" s="42" t="s">
        <v>213</v>
      </c>
      <c r="E3" s="42" t="s">
        <v>214</v>
      </c>
      <c r="F3" s="42" t="s">
        <v>5</v>
      </c>
      <c r="G3" s="42" t="s">
        <v>6</v>
      </c>
      <c r="H3" s="42" t="s">
        <v>7</v>
      </c>
      <c r="I3" s="42"/>
      <c r="J3" s="42" t="s">
        <v>8</v>
      </c>
      <c r="K3" s="42"/>
      <c r="L3" s="42"/>
      <c r="M3" s="42"/>
      <c r="N3" s="42"/>
      <c r="O3" s="42" t="s">
        <v>9</v>
      </c>
      <c r="P3" s="42" t="s">
        <v>10</v>
      </c>
      <c r="Q3" s="42" t="s">
        <v>11</v>
      </c>
      <c r="R3" s="42" t="s">
        <v>12</v>
      </c>
      <c r="S3" s="42" t="s">
        <v>13</v>
      </c>
      <c r="T3" s="42" t="s">
        <v>14</v>
      </c>
    </row>
    <row r="4" s="1" customFormat="1" spans="1:20">
      <c r="A4" s="42"/>
      <c r="B4" s="42"/>
      <c r="C4" s="42"/>
      <c r="D4" s="42"/>
      <c r="E4" s="42"/>
      <c r="F4" s="42"/>
      <c r="G4" s="42"/>
      <c r="H4" s="42"/>
      <c r="I4" s="42"/>
      <c r="J4" s="42" t="s">
        <v>23</v>
      </c>
      <c r="K4" s="42" t="s">
        <v>16</v>
      </c>
      <c r="L4" s="42"/>
      <c r="M4" s="42"/>
      <c r="N4" s="42"/>
      <c r="O4" s="42"/>
      <c r="P4" s="42"/>
      <c r="Q4" s="42"/>
      <c r="R4" s="42"/>
      <c r="S4" s="42"/>
      <c r="T4" s="42"/>
    </row>
    <row r="5" s="1" customFormat="1" customHeight="1" spans="1:20">
      <c r="A5" s="42"/>
      <c r="B5" s="42"/>
      <c r="C5" s="42"/>
      <c r="D5" s="42"/>
      <c r="E5" s="42"/>
      <c r="F5" s="42"/>
      <c r="G5" s="42"/>
      <c r="H5" s="42"/>
      <c r="I5" s="42"/>
      <c r="J5" s="42"/>
      <c r="K5" s="42" t="s">
        <v>17</v>
      </c>
      <c r="L5" s="42" t="s">
        <v>18</v>
      </c>
      <c r="M5" s="42" t="s">
        <v>19</v>
      </c>
      <c r="N5" s="42" t="s">
        <v>217</v>
      </c>
      <c r="O5" s="42"/>
      <c r="P5" s="42"/>
      <c r="Q5" s="42"/>
      <c r="R5" s="42"/>
      <c r="S5" s="42"/>
      <c r="T5" s="42"/>
    </row>
    <row r="6" s="1" customFormat="1" ht="21.75" customHeight="1" spans="1:20">
      <c r="A6" s="42"/>
      <c r="B6" s="42"/>
      <c r="C6" s="42"/>
      <c r="D6" s="42"/>
      <c r="E6" s="42"/>
      <c r="F6" s="42"/>
      <c r="G6" s="42"/>
      <c r="H6" s="42" t="s">
        <v>21</v>
      </c>
      <c r="I6" s="42" t="s">
        <v>22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="1" customFormat="1" ht="24" customHeight="1" spans="1:20">
      <c r="A7" s="37"/>
      <c r="B7" s="42" t="s">
        <v>23</v>
      </c>
      <c r="C7" s="42">
        <f>C8+C18+C21+C30+C33+C40+C43+C48+C53+C56+C61+C71+C66+C73</f>
        <v>1524</v>
      </c>
      <c r="D7" s="42" t="s">
        <v>24</v>
      </c>
      <c r="E7" s="42" t="s">
        <v>24</v>
      </c>
      <c r="F7" s="42" t="s">
        <v>24</v>
      </c>
      <c r="G7" s="42" t="s">
        <v>24</v>
      </c>
      <c r="H7" s="42" t="s">
        <v>24</v>
      </c>
      <c r="I7" s="42" t="s">
        <v>24</v>
      </c>
      <c r="J7" s="37">
        <v>117744</v>
      </c>
      <c r="K7" s="37">
        <f t="shared" ref="K7" si="0">K8+K18+K21+K30+K33+K40+K43+K48+K53+K56+K61+K71+K66+K73</f>
        <v>13959</v>
      </c>
      <c r="L7" s="37">
        <v>91781</v>
      </c>
      <c r="M7" s="37">
        <f>M8+M18+M21+M30+M33+M40+M43+M48+M53+M56+M61+M71+M66+M73</f>
        <v>7750</v>
      </c>
      <c r="N7" s="37">
        <f>N8+N18+N21+N30+N33+N40+N43+N48+N53+N56+N61+N71+N66+N73</f>
        <v>4254</v>
      </c>
      <c r="O7" s="37">
        <v>61689</v>
      </c>
      <c r="P7" s="37">
        <v>212452</v>
      </c>
      <c r="Q7" s="42" t="s">
        <v>24</v>
      </c>
      <c r="R7" s="42" t="s">
        <v>24</v>
      </c>
      <c r="S7" s="42" t="s">
        <v>24</v>
      </c>
      <c r="T7" s="42"/>
    </row>
    <row r="8" s="1" customFormat="1" spans="1:20">
      <c r="A8" s="37" t="s">
        <v>463</v>
      </c>
      <c r="B8" s="42" t="s">
        <v>120</v>
      </c>
      <c r="C8" s="42">
        <f>C9+C12+C14+C16</f>
        <v>316</v>
      </c>
      <c r="D8" s="42" t="s">
        <v>24</v>
      </c>
      <c r="E8" s="42" t="s">
        <v>24</v>
      </c>
      <c r="F8" s="42" t="s">
        <v>24</v>
      </c>
      <c r="G8" s="42" t="s">
        <v>24</v>
      </c>
      <c r="H8" s="42">
        <f>H9+H12+H14+H16</f>
        <v>2243.2</v>
      </c>
      <c r="I8" s="42" t="s">
        <v>121</v>
      </c>
      <c r="J8" s="37">
        <v>61824</v>
      </c>
      <c r="K8" s="37">
        <f t="shared" ref="K8" si="1">K9+K12+K14+K16</f>
        <v>10459</v>
      </c>
      <c r="L8" s="37">
        <v>49165</v>
      </c>
      <c r="M8" s="37">
        <f t="shared" ref="M8:P8" si="2">M9+M12+M14+M16</f>
        <v>0</v>
      </c>
      <c r="N8" s="37">
        <f t="shared" si="2"/>
        <v>2200</v>
      </c>
      <c r="O8" s="37">
        <f t="shared" si="2"/>
        <v>11644</v>
      </c>
      <c r="P8" s="37">
        <f t="shared" si="2"/>
        <v>40667</v>
      </c>
      <c r="Q8" s="42" t="s">
        <v>24</v>
      </c>
      <c r="R8" s="42" t="s">
        <v>24</v>
      </c>
      <c r="S8" s="42" t="s">
        <v>24</v>
      </c>
      <c r="T8" s="42"/>
    </row>
    <row r="9" s="1" customFormat="1" ht="21" customHeight="1" spans="1:20">
      <c r="A9" s="37">
        <v>1</v>
      </c>
      <c r="B9" s="42" t="s">
        <v>464</v>
      </c>
      <c r="C9" s="42">
        <f>C10+C11</f>
        <v>55</v>
      </c>
      <c r="D9" s="42" t="s">
        <v>24</v>
      </c>
      <c r="E9" s="42" t="s">
        <v>24</v>
      </c>
      <c r="F9" s="42" t="s">
        <v>24</v>
      </c>
      <c r="G9" s="42" t="s">
        <v>24</v>
      </c>
      <c r="H9" s="42">
        <f>H10+H11</f>
        <v>242.2</v>
      </c>
      <c r="I9" s="42" t="s">
        <v>121</v>
      </c>
      <c r="J9" s="37">
        <v>15817</v>
      </c>
      <c r="K9" s="37">
        <f t="shared" ref="K9" si="3">K10+K11</f>
        <v>3859</v>
      </c>
      <c r="L9" s="37">
        <v>11958</v>
      </c>
      <c r="M9" s="37">
        <f t="shared" ref="M9:P9" si="4">M10+M11</f>
        <v>0</v>
      </c>
      <c r="N9" s="37">
        <f t="shared" si="4"/>
        <v>0</v>
      </c>
      <c r="O9" s="37">
        <f t="shared" si="4"/>
        <v>2603</v>
      </c>
      <c r="P9" s="37">
        <f t="shared" si="4"/>
        <v>9077</v>
      </c>
      <c r="Q9" s="42" t="s">
        <v>24</v>
      </c>
      <c r="R9" s="42" t="s">
        <v>24</v>
      </c>
      <c r="S9" s="42" t="s">
        <v>24</v>
      </c>
      <c r="T9" s="42"/>
    </row>
    <row r="10" ht="33.75" spans="1:45">
      <c r="A10" s="39">
        <v>1.1</v>
      </c>
      <c r="B10" s="43" t="s">
        <v>465</v>
      </c>
      <c r="C10" s="43">
        <v>23</v>
      </c>
      <c r="D10" s="43" t="s">
        <v>466</v>
      </c>
      <c r="E10" s="43" t="s">
        <v>467</v>
      </c>
      <c r="F10" s="43" t="s">
        <v>468</v>
      </c>
      <c r="G10" s="43" t="s">
        <v>46</v>
      </c>
      <c r="H10" s="43">
        <v>123.7</v>
      </c>
      <c r="I10" s="43" t="s">
        <v>121</v>
      </c>
      <c r="J10" s="39">
        <v>6200</v>
      </c>
      <c r="K10" s="39">
        <v>2000</v>
      </c>
      <c r="L10" s="39">
        <v>4200</v>
      </c>
      <c r="M10" s="39"/>
      <c r="N10" s="39"/>
      <c r="O10" s="39">
        <v>1035</v>
      </c>
      <c r="P10" s="39">
        <v>3589</v>
      </c>
      <c r="Q10" s="43" t="s">
        <v>123</v>
      </c>
      <c r="R10" s="43" t="s">
        <v>469</v>
      </c>
      <c r="S10" s="43" t="s">
        <v>36</v>
      </c>
      <c r="T10" s="39" t="s">
        <v>309</v>
      </c>
      <c r="AS10" t="s">
        <v>470</v>
      </c>
    </row>
    <row r="11" ht="33.75" spans="1:20">
      <c r="A11" s="39">
        <v>1.2</v>
      </c>
      <c r="B11" s="43" t="s">
        <v>471</v>
      </c>
      <c r="C11" s="43">
        <v>32</v>
      </c>
      <c r="D11" s="43" t="s">
        <v>472</v>
      </c>
      <c r="E11" s="43" t="s">
        <v>473</v>
      </c>
      <c r="F11" s="43" t="s">
        <v>474</v>
      </c>
      <c r="G11" s="43" t="s">
        <v>46</v>
      </c>
      <c r="H11" s="43">
        <v>118.5</v>
      </c>
      <c r="I11" s="43" t="s">
        <v>121</v>
      </c>
      <c r="J11" s="39">
        <v>4740</v>
      </c>
      <c r="K11" s="39">
        <v>1859</v>
      </c>
      <c r="L11" s="39">
        <v>2881</v>
      </c>
      <c r="M11" s="39"/>
      <c r="N11" s="39"/>
      <c r="O11" s="39">
        <v>1568</v>
      </c>
      <c r="P11" s="39">
        <v>5488</v>
      </c>
      <c r="Q11" s="43" t="s">
        <v>123</v>
      </c>
      <c r="R11" s="43" t="s">
        <v>469</v>
      </c>
      <c r="S11" s="43" t="s">
        <v>36</v>
      </c>
      <c r="T11" s="39" t="s">
        <v>309</v>
      </c>
    </row>
    <row r="12" s="1" customFormat="1" spans="1:20">
      <c r="A12" s="37">
        <v>2</v>
      </c>
      <c r="B12" s="42" t="s">
        <v>475</v>
      </c>
      <c r="C12" s="42">
        <v>87</v>
      </c>
      <c r="D12" s="42"/>
      <c r="E12" s="42"/>
      <c r="F12" s="42"/>
      <c r="G12" s="42"/>
      <c r="H12" s="42">
        <v>528</v>
      </c>
      <c r="I12" s="42" t="s">
        <v>121</v>
      </c>
      <c r="J12" s="37">
        <v>26400</v>
      </c>
      <c r="K12" s="37">
        <v>5000</v>
      </c>
      <c r="L12" s="37">
        <v>20400</v>
      </c>
      <c r="M12" s="37"/>
      <c r="N12" s="37">
        <v>1000</v>
      </c>
      <c r="O12" s="37">
        <v>4950</v>
      </c>
      <c r="P12" s="37">
        <v>17325</v>
      </c>
      <c r="Q12" s="42" t="s">
        <v>24</v>
      </c>
      <c r="R12" s="42" t="s">
        <v>24</v>
      </c>
      <c r="S12" s="42" t="s">
        <v>24</v>
      </c>
      <c r="T12" s="42"/>
    </row>
    <row r="13" ht="33.75" spans="1:20">
      <c r="A13" s="39">
        <v>2.1</v>
      </c>
      <c r="B13" s="43" t="s">
        <v>476</v>
      </c>
      <c r="C13" s="43">
        <v>87</v>
      </c>
      <c r="D13" s="43" t="s">
        <v>477</v>
      </c>
      <c r="E13" s="43" t="s">
        <v>478</v>
      </c>
      <c r="F13" s="43" t="s">
        <v>45</v>
      </c>
      <c r="G13" s="43" t="s">
        <v>46</v>
      </c>
      <c r="H13" s="43">
        <v>528</v>
      </c>
      <c r="I13" s="43" t="s">
        <v>121</v>
      </c>
      <c r="J13" s="39">
        <v>26400</v>
      </c>
      <c r="K13" s="39">
        <v>5000</v>
      </c>
      <c r="L13" s="39">
        <v>20400</v>
      </c>
      <c r="M13" s="39"/>
      <c r="N13" s="39">
        <v>1000</v>
      </c>
      <c r="O13" s="39">
        <v>4950</v>
      </c>
      <c r="P13" s="39">
        <v>17325</v>
      </c>
      <c r="Q13" s="43" t="s">
        <v>123</v>
      </c>
      <c r="R13" s="43" t="s">
        <v>469</v>
      </c>
      <c r="S13" s="43" t="s">
        <v>36</v>
      </c>
      <c r="T13" s="39" t="s">
        <v>309</v>
      </c>
    </row>
    <row r="14" s="1" customFormat="1" ht="22.5" spans="1:20">
      <c r="A14" s="37">
        <v>3</v>
      </c>
      <c r="B14" s="42" t="s">
        <v>479</v>
      </c>
      <c r="C14" s="42">
        <f>C15</f>
        <v>87</v>
      </c>
      <c r="D14" s="42" t="s">
        <v>24</v>
      </c>
      <c r="E14" s="42" t="s">
        <v>24</v>
      </c>
      <c r="F14" s="42" t="s">
        <v>24</v>
      </c>
      <c r="G14" s="42" t="s">
        <v>24</v>
      </c>
      <c r="H14" s="42">
        <f>H15</f>
        <v>782</v>
      </c>
      <c r="I14" s="42" t="s">
        <v>121</v>
      </c>
      <c r="J14" s="37">
        <f t="shared" ref="J14" si="5">J15</f>
        <v>7820</v>
      </c>
      <c r="K14" s="37">
        <f t="shared" ref="K14:L14" si="6">K15</f>
        <v>800</v>
      </c>
      <c r="L14" s="37">
        <f t="shared" si="6"/>
        <v>6320</v>
      </c>
      <c r="M14" s="37"/>
      <c r="N14" s="37">
        <f t="shared" ref="N14:P14" si="7">N15</f>
        <v>700</v>
      </c>
      <c r="O14" s="37">
        <f t="shared" si="7"/>
        <v>1350</v>
      </c>
      <c r="P14" s="37">
        <f t="shared" si="7"/>
        <v>4725</v>
      </c>
      <c r="Q14" s="42" t="s">
        <v>24</v>
      </c>
      <c r="R14" s="42" t="s">
        <v>24</v>
      </c>
      <c r="S14" s="42" t="s">
        <v>24</v>
      </c>
      <c r="T14" s="42"/>
    </row>
    <row r="15" ht="33.75" spans="1:20">
      <c r="A15" s="39">
        <v>3.1</v>
      </c>
      <c r="B15" s="43" t="s">
        <v>480</v>
      </c>
      <c r="C15" s="43">
        <v>87</v>
      </c>
      <c r="D15" s="43" t="s">
        <v>269</v>
      </c>
      <c r="E15" s="43" t="s">
        <v>481</v>
      </c>
      <c r="F15" s="43" t="s">
        <v>32</v>
      </c>
      <c r="G15" s="43" t="s">
        <v>46</v>
      </c>
      <c r="H15" s="43">
        <v>782</v>
      </c>
      <c r="I15" s="43" t="s">
        <v>121</v>
      </c>
      <c r="J15" s="39">
        <v>7820</v>
      </c>
      <c r="K15" s="39">
        <v>800</v>
      </c>
      <c r="L15" s="39">
        <v>6320</v>
      </c>
      <c r="M15" s="39"/>
      <c r="N15" s="39">
        <v>700</v>
      </c>
      <c r="O15" s="39">
        <v>1350</v>
      </c>
      <c r="P15" s="39">
        <v>4725</v>
      </c>
      <c r="Q15" s="43" t="s">
        <v>123</v>
      </c>
      <c r="R15" s="43" t="s">
        <v>482</v>
      </c>
      <c r="S15" s="43" t="s">
        <v>36</v>
      </c>
      <c r="T15" s="39" t="s">
        <v>309</v>
      </c>
    </row>
    <row r="16" s="1" customFormat="1" spans="1:20">
      <c r="A16" s="37">
        <v>4</v>
      </c>
      <c r="B16" s="42" t="s">
        <v>483</v>
      </c>
      <c r="C16" s="42">
        <f>C17</f>
        <v>87</v>
      </c>
      <c r="D16" s="42" t="s">
        <v>24</v>
      </c>
      <c r="E16" s="42" t="s">
        <v>24</v>
      </c>
      <c r="F16" s="42" t="s">
        <v>24</v>
      </c>
      <c r="G16" s="42" t="s">
        <v>24</v>
      </c>
      <c r="H16" s="42">
        <f>H17</f>
        <v>691</v>
      </c>
      <c r="I16" s="42" t="s">
        <v>121</v>
      </c>
      <c r="J16" s="42">
        <f t="shared" ref="J16" si="8">J17</f>
        <v>6910</v>
      </c>
      <c r="K16" s="42">
        <f t="shared" ref="K16:L16" si="9">K17</f>
        <v>800</v>
      </c>
      <c r="L16" s="42">
        <f t="shared" si="9"/>
        <v>5610</v>
      </c>
      <c r="M16" s="42"/>
      <c r="N16" s="42">
        <f t="shared" ref="N16:P16" si="10">N17</f>
        <v>500</v>
      </c>
      <c r="O16" s="42">
        <f t="shared" si="10"/>
        <v>2741</v>
      </c>
      <c r="P16" s="42">
        <f t="shared" si="10"/>
        <v>9540</v>
      </c>
      <c r="Q16" s="42" t="s">
        <v>24</v>
      </c>
      <c r="R16" s="42" t="s">
        <v>24</v>
      </c>
      <c r="S16" s="42" t="s">
        <v>24</v>
      </c>
      <c r="T16" s="42"/>
    </row>
    <row r="17" ht="45" spans="1:20">
      <c r="A17" s="39">
        <v>4.1</v>
      </c>
      <c r="B17" s="43" t="s">
        <v>484</v>
      </c>
      <c r="C17" s="43">
        <v>87</v>
      </c>
      <c r="D17" s="43" t="s">
        <v>269</v>
      </c>
      <c r="E17" s="43" t="s">
        <v>485</v>
      </c>
      <c r="F17" s="43" t="s">
        <v>32</v>
      </c>
      <c r="G17" s="43" t="s">
        <v>46</v>
      </c>
      <c r="H17" s="43">
        <v>691</v>
      </c>
      <c r="I17" s="43" t="s">
        <v>121</v>
      </c>
      <c r="J17" s="39">
        <v>6910</v>
      </c>
      <c r="K17" s="39">
        <v>800</v>
      </c>
      <c r="L17" s="39">
        <v>5610</v>
      </c>
      <c r="M17" s="39"/>
      <c r="N17" s="39">
        <v>500</v>
      </c>
      <c r="O17" s="39">
        <v>2741</v>
      </c>
      <c r="P17" s="39">
        <v>9540</v>
      </c>
      <c r="Q17" s="43" t="s">
        <v>123</v>
      </c>
      <c r="R17" s="43" t="s">
        <v>124</v>
      </c>
      <c r="S17" s="43" t="s">
        <v>36</v>
      </c>
      <c r="T17" s="39" t="s">
        <v>309</v>
      </c>
    </row>
    <row r="18" s="1" customFormat="1" ht="22.5" spans="1:20">
      <c r="A18" s="37" t="s">
        <v>312</v>
      </c>
      <c r="B18" s="42" t="s">
        <v>486</v>
      </c>
      <c r="C18" s="42">
        <v>84</v>
      </c>
      <c r="D18" s="42" t="s">
        <v>24</v>
      </c>
      <c r="E18" s="42" t="s">
        <v>24</v>
      </c>
      <c r="F18" s="42" t="s">
        <v>24</v>
      </c>
      <c r="G18" s="42" t="s">
        <v>24</v>
      </c>
      <c r="H18" s="42">
        <v>84</v>
      </c>
      <c r="I18" s="42" t="str">
        <f t="shared" ref="I18:I19" si="11">I19</f>
        <v>个</v>
      </c>
      <c r="J18" s="37">
        <v>7590</v>
      </c>
      <c r="K18" s="37">
        <f>K19</f>
        <v>2500</v>
      </c>
      <c r="L18" s="37">
        <v>4790</v>
      </c>
      <c r="M18" s="37"/>
      <c r="N18" s="37">
        <f t="shared" ref="N18:P18" si="12">N19</f>
        <v>300</v>
      </c>
      <c r="O18" s="37">
        <f t="shared" si="12"/>
        <v>3447</v>
      </c>
      <c r="P18" s="37">
        <f t="shared" si="12"/>
        <v>14113</v>
      </c>
      <c r="Q18" s="42" t="s">
        <v>24</v>
      </c>
      <c r="R18" s="42" t="s">
        <v>24</v>
      </c>
      <c r="S18" s="42" t="s">
        <v>24</v>
      </c>
      <c r="T18" s="42"/>
    </row>
    <row r="19" s="1" customFormat="1" ht="22.5" spans="1:20">
      <c r="A19" s="37">
        <v>1</v>
      </c>
      <c r="B19" s="42" t="s">
        <v>125</v>
      </c>
      <c r="C19" s="42">
        <v>84</v>
      </c>
      <c r="D19" s="42" t="s">
        <v>24</v>
      </c>
      <c r="E19" s="42" t="s">
        <v>24</v>
      </c>
      <c r="F19" s="42" t="s">
        <v>24</v>
      </c>
      <c r="G19" s="42" t="s">
        <v>24</v>
      </c>
      <c r="H19" s="42">
        <v>84</v>
      </c>
      <c r="I19" s="42" t="str">
        <f t="shared" si="11"/>
        <v>个</v>
      </c>
      <c r="J19" s="37">
        <v>7590</v>
      </c>
      <c r="K19" s="37">
        <f>K20</f>
        <v>2500</v>
      </c>
      <c r="L19" s="37">
        <v>4790</v>
      </c>
      <c r="M19" s="37"/>
      <c r="N19" s="37">
        <f t="shared" ref="N19:P19" si="13">N20</f>
        <v>300</v>
      </c>
      <c r="O19" s="37">
        <f t="shared" si="13"/>
        <v>3447</v>
      </c>
      <c r="P19" s="37">
        <f t="shared" si="13"/>
        <v>14113</v>
      </c>
      <c r="Q19" s="42" t="s">
        <v>24</v>
      </c>
      <c r="R19" s="42" t="s">
        <v>24</v>
      </c>
      <c r="S19" s="42" t="s">
        <v>24</v>
      </c>
      <c r="T19" s="42"/>
    </row>
    <row r="20" ht="315" spans="1:24">
      <c r="A20" s="39">
        <v>1.1</v>
      </c>
      <c r="B20" s="43" t="s">
        <v>126</v>
      </c>
      <c r="C20" s="43">
        <v>84</v>
      </c>
      <c r="D20" s="43" t="s">
        <v>487</v>
      </c>
      <c r="E20" s="44" t="s">
        <v>488</v>
      </c>
      <c r="F20" s="43" t="s">
        <v>32</v>
      </c>
      <c r="G20" s="43" t="s">
        <v>46</v>
      </c>
      <c r="H20" s="43">
        <v>84</v>
      </c>
      <c r="I20" s="43" t="s">
        <v>49</v>
      </c>
      <c r="J20" s="39">
        <v>7590</v>
      </c>
      <c r="K20" s="39">
        <v>2500</v>
      </c>
      <c r="L20" s="39">
        <v>4790</v>
      </c>
      <c r="M20" s="39"/>
      <c r="N20" s="39">
        <v>300</v>
      </c>
      <c r="O20" s="39">
        <v>3447</v>
      </c>
      <c r="P20" s="39">
        <v>14113</v>
      </c>
      <c r="Q20" s="43" t="s">
        <v>47</v>
      </c>
      <c r="R20" s="43" t="s">
        <v>127</v>
      </c>
      <c r="S20" s="43" t="s">
        <v>36</v>
      </c>
      <c r="T20" s="39"/>
      <c r="V20" s="45"/>
      <c r="X20" s="1"/>
    </row>
    <row r="21" s="1" customFormat="1" ht="22.5" spans="1:20">
      <c r="A21" s="37" t="s">
        <v>406</v>
      </c>
      <c r="B21" s="42" t="s">
        <v>128</v>
      </c>
      <c r="C21" s="42">
        <f>C24+C26+C22</f>
        <v>298</v>
      </c>
      <c r="D21" s="42" t="s">
        <v>24</v>
      </c>
      <c r="E21" s="42" t="s">
        <v>24</v>
      </c>
      <c r="F21" s="42" t="s">
        <v>24</v>
      </c>
      <c r="G21" s="42" t="s">
        <v>24</v>
      </c>
      <c r="H21" s="42" t="s">
        <v>24</v>
      </c>
      <c r="I21" s="42" t="s">
        <v>24</v>
      </c>
      <c r="J21" s="37">
        <f t="shared" ref="J21" si="14">J24+J26+J22</f>
        <v>7710</v>
      </c>
      <c r="K21" s="37"/>
      <c r="L21" s="37">
        <f t="shared" ref="L21" si="15">L24+L26+L22</f>
        <v>6900</v>
      </c>
      <c r="M21" s="37"/>
      <c r="N21" s="37">
        <f t="shared" ref="N21:P21" si="16">N24+N26+N22</f>
        <v>810</v>
      </c>
      <c r="O21" s="37">
        <f t="shared" si="16"/>
        <v>15568</v>
      </c>
      <c r="P21" s="37">
        <f t="shared" si="16"/>
        <v>57487</v>
      </c>
      <c r="Q21" s="42" t="s">
        <v>24</v>
      </c>
      <c r="R21" s="42" t="s">
        <v>24</v>
      </c>
      <c r="S21" s="42" t="s">
        <v>24</v>
      </c>
      <c r="T21" s="42"/>
    </row>
    <row r="22" s="1" customFormat="1" spans="1:20">
      <c r="A22" s="37">
        <v>1</v>
      </c>
      <c r="B22" s="42" t="s">
        <v>129</v>
      </c>
      <c r="C22" s="42">
        <f>C23</f>
        <v>12</v>
      </c>
      <c r="D22" s="42" t="s">
        <v>24</v>
      </c>
      <c r="E22" s="42" t="s">
        <v>24</v>
      </c>
      <c r="F22" s="42" t="s">
        <v>24</v>
      </c>
      <c r="G22" s="42" t="s">
        <v>24</v>
      </c>
      <c r="H22" s="42">
        <f t="shared" ref="H22" si="17">H23</f>
        <v>152.23</v>
      </c>
      <c r="I22" s="42"/>
      <c r="J22" s="37">
        <f t="shared" ref="J22" si="18">J23</f>
        <v>3900</v>
      </c>
      <c r="K22" s="37"/>
      <c r="L22" s="37">
        <f t="shared" ref="L22" si="19">L23</f>
        <v>3900</v>
      </c>
      <c r="M22" s="37"/>
      <c r="N22" s="37"/>
      <c r="O22" s="37">
        <f>O23</f>
        <v>3706</v>
      </c>
      <c r="P22" s="37">
        <f>P23</f>
        <v>14575</v>
      </c>
      <c r="Q22" s="42" t="s">
        <v>24</v>
      </c>
      <c r="R22" s="42" t="s">
        <v>24</v>
      </c>
      <c r="S22" s="42" t="s">
        <v>24</v>
      </c>
      <c r="T22" s="42"/>
    </row>
    <row r="23" ht="123.75" spans="1:20">
      <c r="A23" s="39">
        <v>1.1</v>
      </c>
      <c r="B23" s="43" t="s">
        <v>130</v>
      </c>
      <c r="C23" s="43">
        <v>12</v>
      </c>
      <c r="D23" s="43" t="s">
        <v>489</v>
      </c>
      <c r="E23" s="43" t="s">
        <v>490</v>
      </c>
      <c r="F23" s="43" t="s">
        <v>131</v>
      </c>
      <c r="G23" s="43" t="s">
        <v>46</v>
      </c>
      <c r="H23" s="43">
        <v>152.23</v>
      </c>
      <c r="I23" s="43" t="s">
        <v>121</v>
      </c>
      <c r="J23" s="39">
        <v>3900</v>
      </c>
      <c r="K23" s="39"/>
      <c r="L23" s="39">
        <v>3900</v>
      </c>
      <c r="M23" s="39"/>
      <c r="N23" s="39"/>
      <c r="O23" s="39">
        <v>3706</v>
      </c>
      <c r="P23" s="39">
        <v>14575</v>
      </c>
      <c r="Q23" s="43" t="s">
        <v>132</v>
      </c>
      <c r="R23" s="43" t="s">
        <v>491</v>
      </c>
      <c r="S23" s="43" t="s">
        <v>36</v>
      </c>
      <c r="T23" s="39" t="s">
        <v>309</v>
      </c>
    </row>
    <row r="24" s="1" customFormat="1" ht="32.1" customHeight="1" spans="1:20">
      <c r="A24" s="37">
        <v>2</v>
      </c>
      <c r="B24" s="42" t="s">
        <v>134</v>
      </c>
      <c r="C24" s="42">
        <f>C25</f>
        <v>25</v>
      </c>
      <c r="D24" s="42" t="s">
        <v>24</v>
      </c>
      <c r="E24" s="42" t="s">
        <v>24</v>
      </c>
      <c r="F24" s="42" t="s">
        <v>24</v>
      </c>
      <c r="G24" s="42" t="s">
        <v>24</v>
      </c>
      <c r="H24" s="42">
        <f t="shared" ref="H24" si="20">H25</f>
        <v>209</v>
      </c>
      <c r="I24" s="42" t="s">
        <v>135</v>
      </c>
      <c r="J24" s="37">
        <f>J25</f>
        <v>1045</v>
      </c>
      <c r="K24" s="37"/>
      <c r="L24" s="37">
        <f>L25</f>
        <v>845</v>
      </c>
      <c r="M24" s="37"/>
      <c r="N24" s="37">
        <f t="shared" ref="N24:P24" si="21">N25</f>
        <v>200</v>
      </c>
      <c r="O24" s="37">
        <f t="shared" si="21"/>
        <v>2562</v>
      </c>
      <c r="P24" s="37">
        <f t="shared" si="21"/>
        <v>8459</v>
      </c>
      <c r="Q24" s="42" t="s">
        <v>24</v>
      </c>
      <c r="R24" s="42" t="s">
        <v>24</v>
      </c>
      <c r="S24" s="42" t="s">
        <v>24</v>
      </c>
      <c r="T24" s="42"/>
    </row>
    <row r="25" ht="90" spans="1:20">
      <c r="A25" s="39">
        <v>2.1</v>
      </c>
      <c r="B25" s="43" t="s">
        <v>136</v>
      </c>
      <c r="C25" s="43">
        <v>25</v>
      </c>
      <c r="D25" s="43" t="s">
        <v>492</v>
      </c>
      <c r="E25" s="43" t="s">
        <v>493</v>
      </c>
      <c r="F25" s="43" t="s">
        <v>32</v>
      </c>
      <c r="G25" s="43" t="s">
        <v>33</v>
      </c>
      <c r="H25" s="43">
        <v>209</v>
      </c>
      <c r="I25" s="43" t="s">
        <v>135</v>
      </c>
      <c r="J25" s="39">
        <v>1045</v>
      </c>
      <c r="K25" s="39"/>
      <c r="L25" s="39">
        <v>845</v>
      </c>
      <c r="M25" s="39"/>
      <c r="N25" s="39">
        <f>J25-K25-L25</f>
        <v>200</v>
      </c>
      <c r="O25" s="39">
        <v>2562</v>
      </c>
      <c r="P25" s="39">
        <v>8459</v>
      </c>
      <c r="Q25" s="43" t="s">
        <v>64</v>
      </c>
      <c r="R25" s="43" t="s">
        <v>137</v>
      </c>
      <c r="S25" s="43" t="s">
        <v>36</v>
      </c>
      <c r="T25" s="39" t="s">
        <v>309</v>
      </c>
    </row>
    <row r="26" s="1" customFormat="1" spans="1:20">
      <c r="A26" s="37">
        <v>3</v>
      </c>
      <c r="B26" s="42" t="s">
        <v>138</v>
      </c>
      <c r="C26" s="42">
        <f>C27+C28+C29</f>
        <v>261</v>
      </c>
      <c r="D26" s="42" t="s">
        <v>24</v>
      </c>
      <c r="E26" s="42" t="s">
        <v>24</v>
      </c>
      <c r="F26" s="42" t="s">
        <v>24</v>
      </c>
      <c r="G26" s="42" t="s">
        <v>24</v>
      </c>
      <c r="H26" s="42">
        <f>H27+H28+H29</f>
        <v>7600</v>
      </c>
      <c r="I26" s="42" t="s">
        <v>49</v>
      </c>
      <c r="J26" s="37">
        <f>J27+J28+J29</f>
        <v>2765</v>
      </c>
      <c r="K26" s="37"/>
      <c r="L26" s="37">
        <f t="shared" ref="L26:P26" si="22">L27+L28+L29</f>
        <v>2155</v>
      </c>
      <c r="M26" s="37">
        <f t="shared" si="22"/>
        <v>0</v>
      </c>
      <c r="N26" s="37">
        <f t="shared" si="22"/>
        <v>610</v>
      </c>
      <c r="O26" s="37">
        <f t="shared" si="22"/>
        <v>9300</v>
      </c>
      <c r="P26" s="37">
        <f t="shared" si="22"/>
        <v>34453</v>
      </c>
      <c r="Q26" s="42" t="s">
        <v>24</v>
      </c>
      <c r="R26" s="42" t="s">
        <v>24</v>
      </c>
      <c r="S26" s="42" t="s">
        <v>24</v>
      </c>
      <c r="T26" s="42"/>
    </row>
    <row r="27" ht="33.75" spans="1:20">
      <c r="A27" s="39" t="s">
        <v>494</v>
      </c>
      <c r="B27" s="43" t="s">
        <v>495</v>
      </c>
      <c r="C27" s="43">
        <v>87</v>
      </c>
      <c r="D27" s="43" t="s">
        <v>496</v>
      </c>
      <c r="E27" s="43" t="s">
        <v>497</v>
      </c>
      <c r="F27" s="43" t="s">
        <v>32</v>
      </c>
      <c r="G27" s="43" t="s">
        <v>46</v>
      </c>
      <c r="H27" s="43">
        <v>3000</v>
      </c>
      <c r="I27" s="43" t="s">
        <v>498</v>
      </c>
      <c r="J27" s="39">
        <v>1500</v>
      </c>
      <c r="K27" s="39"/>
      <c r="L27" s="39">
        <v>1350</v>
      </c>
      <c r="M27" s="39"/>
      <c r="N27" s="39">
        <v>150</v>
      </c>
      <c r="O27" s="39">
        <v>4700</v>
      </c>
      <c r="P27" s="39">
        <v>19233</v>
      </c>
      <c r="Q27" s="43" t="s">
        <v>499</v>
      </c>
      <c r="R27" s="43" t="s">
        <v>500</v>
      </c>
      <c r="S27" s="43" t="s">
        <v>36</v>
      </c>
      <c r="T27" s="39"/>
    </row>
    <row r="28" ht="33.75" spans="1:20">
      <c r="A28" s="39" t="s">
        <v>501</v>
      </c>
      <c r="B28" s="43" t="s">
        <v>502</v>
      </c>
      <c r="C28" s="43">
        <v>87</v>
      </c>
      <c r="D28" s="43" t="s">
        <v>496</v>
      </c>
      <c r="E28" s="43" t="s">
        <v>503</v>
      </c>
      <c r="F28" s="43" t="s">
        <v>32</v>
      </c>
      <c r="G28" s="43" t="s">
        <v>46</v>
      </c>
      <c r="H28" s="43">
        <v>2300</v>
      </c>
      <c r="I28" s="43" t="s">
        <v>504</v>
      </c>
      <c r="J28" s="39">
        <v>575</v>
      </c>
      <c r="K28" s="39"/>
      <c r="L28" s="39">
        <v>345</v>
      </c>
      <c r="M28" s="39"/>
      <c r="N28" s="39">
        <v>230</v>
      </c>
      <c r="O28" s="39">
        <v>2300</v>
      </c>
      <c r="P28" s="39">
        <v>7610</v>
      </c>
      <c r="Q28" s="43" t="s">
        <v>499</v>
      </c>
      <c r="R28" s="43" t="s">
        <v>500</v>
      </c>
      <c r="S28" s="43" t="s">
        <v>36</v>
      </c>
      <c r="T28" s="39"/>
    </row>
    <row r="29" ht="33.75" spans="1:20">
      <c r="A29" s="39" t="s">
        <v>505</v>
      </c>
      <c r="B29" s="43" t="s">
        <v>506</v>
      </c>
      <c r="C29" s="43">
        <v>87</v>
      </c>
      <c r="D29" s="43" t="s">
        <v>496</v>
      </c>
      <c r="E29" s="43" t="s">
        <v>507</v>
      </c>
      <c r="F29" s="43" t="s">
        <v>32</v>
      </c>
      <c r="G29" s="43" t="s">
        <v>46</v>
      </c>
      <c r="H29" s="43">
        <v>2300</v>
      </c>
      <c r="I29" s="43" t="s">
        <v>153</v>
      </c>
      <c r="J29" s="39">
        <v>690</v>
      </c>
      <c r="K29" s="39"/>
      <c r="L29" s="39">
        <v>460</v>
      </c>
      <c r="M29" s="39"/>
      <c r="N29" s="39">
        <v>230</v>
      </c>
      <c r="O29" s="39">
        <v>2300</v>
      </c>
      <c r="P29" s="39">
        <v>7610</v>
      </c>
      <c r="Q29" s="43" t="s">
        <v>499</v>
      </c>
      <c r="R29" s="43" t="s">
        <v>500</v>
      </c>
      <c r="S29" s="43" t="s">
        <v>36</v>
      </c>
      <c r="T29" s="39"/>
    </row>
    <row r="30" s="1" customFormat="1" ht="22.5" spans="1:20">
      <c r="A30" s="37" t="s">
        <v>409</v>
      </c>
      <c r="B30" s="42" t="s">
        <v>142</v>
      </c>
      <c r="C30" s="42">
        <f t="shared" ref="C30:C31" si="23">C31</f>
        <v>5</v>
      </c>
      <c r="D30" s="42" t="s">
        <v>24</v>
      </c>
      <c r="E30" s="42" t="s">
        <v>24</v>
      </c>
      <c r="F30" s="42" t="s">
        <v>24</v>
      </c>
      <c r="G30" s="42" t="s">
        <v>24</v>
      </c>
      <c r="H30" s="42">
        <f t="shared" ref="H30:H31" si="24">H31</f>
        <v>2200</v>
      </c>
      <c r="I30" s="42" t="s">
        <v>24</v>
      </c>
      <c r="J30" s="37">
        <f t="shared" ref="J30:J31" si="25">J31</f>
        <v>1200</v>
      </c>
      <c r="K30" s="37"/>
      <c r="L30" s="37">
        <f t="shared" ref="L30" si="26">L31</f>
        <v>600</v>
      </c>
      <c r="M30" s="37">
        <f t="shared" ref="M30:M31" si="27">M31</f>
        <v>500</v>
      </c>
      <c r="N30" s="37">
        <f t="shared" ref="N30:P31" si="28">N31</f>
        <v>100</v>
      </c>
      <c r="O30" s="37">
        <f t="shared" si="28"/>
        <v>302</v>
      </c>
      <c r="P30" s="37">
        <f t="shared" si="28"/>
        <v>1121</v>
      </c>
      <c r="Q30" s="42" t="s">
        <v>24</v>
      </c>
      <c r="R30" s="42" t="s">
        <v>24</v>
      </c>
      <c r="S30" s="42"/>
      <c r="T30" s="42"/>
    </row>
    <row r="31" s="1" customFormat="1" ht="22.5" spans="1:20">
      <c r="A31" s="37">
        <v>1</v>
      </c>
      <c r="B31" s="42" t="s">
        <v>508</v>
      </c>
      <c r="C31" s="42">
        <f t="shared" si="23"/>
        <v>5</v>
      </c>
      <c r="D31" s="42" t="s">
        <v>24</v>
      </c>
      <c r="E31" s="42" t="s">
        <v>24</v>
      </c>
      <c r="F31" s="42" t="s">
        <v>24</v>
      </c>
      <c r="G31" s="42" t="s">
        <v>24</v>
      </c>
      <c r="H31" s="42">
        <f t="shared" si="24"/>
        <v>2200</v>
      </c>
      <c r="I31" s="42" t="s">
        <v>30</v>
      </c>
      <c r="J31" s="37">
        <f t="shared" si="25"/>
        <v>1200</v>
      </c>
      <c r="K31" s="37"/>
      <c r="L31" s="37">
        <f t="shared" ref="L31" si="29">L32</f>
        <v>600</v>
      </c>
      <c r="M31" s="37">
        <f t="shared" si="27"/>
        <v>500</v>
      </c>
      <c r="N31" s="37">
        <f t="shared" si="28"/>
        <v>100</v>
      </c>
      <c r="O31" s="37">
        <f t="shared" si="28"/>
        <v>302</v>
      </c>
      <c r="P31" s="37">
        <f t="shared" si="28"/>
        <v>1121</v>
      </c>
      <c r="Q31" s="42"/>
      <c r="R31" s="42"/>
      <c r="S31" s="42"/>
      <c r="T31" s="42"/>
    </row>
    <row r="32" ht="56.25" spans="1:20">
      <c r="A32" s="39">
        <v>1.1</v>
      </c>
      <c r="B32" s="43" t="s">
        <v>143</v>
      </c>
      <c r="C32" s="43">
        <v>5</v>
      </c>
      <c r="D32" s="43" t="s">
        <v>509</v>
      </c>
      <c r="E32" s="43" t="s">
        <v>510</v>
      </c>
      <c r="F32" s="43" t="s">
        <v>32</v>
      </c>
      <c r="G32" s="43" t="s">
        <v>144</v>
      </c>
      <c r="H32" s="43">
        <v>2200</v>
      </c>
      <c r="I32" s="43" t="s">
        <v>30</v>
      </c>
      <c r="J32" s="39">
        <v>1200</v>
      </c>
      <c r="K32" s="39"/>
      <c r="L32" s="39">
        <v>600</v>
      </c>
      <c r="M32" s="39">
        <v>500</v>
      </c>
      <c r="N32" s="39">
        <v>100</v>
      </c>
      <c r="O32" s="39">
        <v>302</v>
      </c>
      <c r="P32" s="39">
        <v>1121</v>
      </c>
      <c r="Q32" s="43" t="s">
        <v>34</v>
      </c>
      <c r="R32" s="43" t="s">
        <v>145</v>
      </c>
      <c r="S32" s="43" t="s">
        <v>146</v>
      </c>
      <c r="T32" s="43"/>
    </row>
    <row r="33" s="1" customFormat="1" ht="22.5" spans="1:20">
      <c r="A33" s="37" t="s">
        <v>411</v>
      </c>
      <c r="B33" s="42" t="s">
        <v>147</v>
      </c>
      <c r="C33" s="42">
        <f>C34+C36+C38</f>
        <v>119</v>
      </c>
      <c r="D33" s="42" t="s">
        <v>24</v>
      </c>
      <c r="E33" s="42" t="s">
        <v>24</v>
      </c>
      <c r="F33" s="42" t="s">
        <v>24</v>
      </c>
      <c r="G33" s="42" t="s">
        <v>24</v>
      </c>
      <c r="H33" s="42" t="s">
        <v>24</v>
      </c>
      <c r="I33" s="42" t="s">
        <v>24</v>
      </c>
      <c r="J33" s="37">
        <f t="shared" ref="J33" si="30">J34+J36+J38</f>
        <v>2000</v>
      </c>
      <c r="K33" s="37">
        <f t="shared" ref="K33:L33" si="31">K34+K36+K38</f>
        <v>1000</v>
      </c>
      <c r="L33" s="37">
        <f t="shared" si="31"/>
        <v>820</v>
      </c>
      <c r="M33" s="37"/>
      <c r="N33" s="37">
        <f t="shared" ref="N33:P33" si="32">N34+N36+N38</f>
        <v>180</v>
      </c>
      <c r="O33" s="37">
        <f t="shared" si="32"/>
        <v>6178</v>
      </c>
      <c r="P33" s="37">
        <f t="shared" si="32"/>
        <v>23356</v>
      </c>
      <c r="Q33" s="42" t="s">
        <v>24</v>
      </c>
      <c r="R33" s="42" t="s">
        <v>24</v>
      </c>
      <c r="S33" s="42" t="s">
        <v>24</v>
      </c>
      <c r="T33" s="42"/>
    </row>
    <row r="34" s="1" customFormat="1" spans="1:20">
      <c r="A34" s="37">
        <v>1</v>
      </c>
      <c r="B34" s="42" t="s">
        <v>148</v>
      </c>
      <c r="C34" s="42">
        <f>C35</f>
        <v>61</v>
      </c>
      <c r="D34" s="42" t="s">
        <v>24</v>
      </c>
      <c r="E34" s="42" t="s">
        <v>24</v>
      </c>
      <c r="F34" s="42" t="s">
        <v>24</v>
      </c>
      <c r="G34" s="42" t="s">
        <v>24</v>
      </c>
      <c r="H34" s="42">
        <f>H35</f>
        <v>80</v>
      </c>
      <c r="I34" s="42" t="s">
        <v>121</v>
      </c>
      <c r="J34" s="37">
        <f>J35</f>
        <v>1200</v>
      </c>
      <c r="K34" s="37">
        <f t="shared" ref="K34:L34" si="33">K35</f>
        <v>750</v>
      </c>
      <c r="L34" s="37">
        <f t="shared" si="33"/>
        <v>340</v>
      </c>
      <c r="M34" s="37"/>
      <c r="N34" s="37">
        <f t="shared" ref="N34" si="34">N35</f>
        <v>110</v>
      </c>
      <c r="O34" s="37">
        <f t="shared" ref="O34:P34" si="35">O35</f>
        <v>949</v>
      </c>
      <c r="P34" s="37">
        <f t="shared" si="35"/>
        <v>3590</v>
      </c>
      <c r="Q34" s="42" t="s">
        <v>24</v>
      </c>
      <c r="R34" s="42" t="s">
        <v>24</v>
      </c>
      <c r="S34" s="42" t="s">
        <v>24</v>
      </c>
      <c r="T34" s="42"/>
    </row>
    <row r="35" ht="135" customHeight="1" spans="1:20">
      <c r="A35" s="39">
        <v>1.1</v>
      </c>
      <c r="B35" s="43" t="s">
        <v>149</v>
      </c>
      <c r="C35" s="43">
        <v>61</v>
      </c>
      <c r="D35" s="43" t="s">
        <v>511</v>
      </c>
      <c r="E35" s="43" t="s">
        <v>512</v>
      </c>
      <c r="F35" s="43" t="s">
        <v>32</v>
      </c>
      <c r="G35" s="43" t="s">
        <v>46</v>
      </c>
      <c r="H35" s="43">
        <v>80</v>
      </c>
      <c r="I35" s="43" t="s">
        <v>121</v>
      </c>
      <c r="J35" s="39">
        <v>1200</v>
      </c>
      <c r="K35" s="39">
        <v>750</v>
      </c>
      <c r="L35" s="39">
        <v>340</v>
      </c>
      <c r="M35" s="39"/>
      <c r="N35" s="39">
        <v>110</v>
      </c>
      <c r="O35" s="39">
        <v>949</v>
      </c>
      <c r="P35" s="39">
        <v>3590</v>
      </c>
      <c r="Q35" s="43" t="s">
        <v>150</v>
      </c>
      <c r="R35" s="43" t="s">
        <v>151</v>
      </c>
      <c r="S35" s="43" t="s">
        <v>36</v>
      </c>
      <c r="T35" s="39" t="s">
        <v>309</v>
      </c>
    </row>
    <row r="36" s="1" customFormat="1" ht="30.95" customHeight="1" spans="1:20">
      <c r="A36" s="37">
        <v>2</v>
      </c>
      <c r="B36" s="42" t="s">
        <v>513</v>
      </c>
      <c r="C36" s="42">
        <f t="shared" ref="C36" si="36">C37</f>
        <v>14</v>
      </c>
      <c r="D36" s="42" t="s">
        <v>24</v>
      </c>
      <c r="E36" s="42" t="s">
        <v>24</v>
      </c>
      <c r="F36" s="42" t="s">
        <v>24</v>
      </c>
      <c r="G36" s="42" t="s">
        <v>24</v>
      </c>
      <c r="H36" s="42">
        <f t="shared" ref="H36" si="37">H37</f>
        <v>14</v>
      </c>
      <c r="I36" s="42" t="s">
        <v>514</v>
      </c>
      <c r="J36" s="37">
        <f t="shared" ref="J36:L36" si="38">J37</f>
        <v>600</v>
      </c>
      <c r="K36" s="37">
        <f t="shared" si="38"/>
        <v>150</v>
      </c>
      <c r="L36" s="37">
        <f t="shared" si="38"/>
        <v>400</v>
      </c>
      <c r="M36" s="37"/>
      <c r="N36" s="37">
        <f>N37</f>
        <v>50</v>
      </c>
      <c r="O36" s="37">
        <f t="shared" ref="O36:P36" si="39">O37</f>
        <v>3390</v>
      </c>
      <c r="P36" s="37">
        <f t="shared" si="39"/>
        <v>12815</v>
      </c>
      <c r="Q36" s="42" t="s">
        <v>24</v>
      </c>
      <c r="R36" s="42" t="s">
        <v>24</v>
      </c>
      <c r="S36" s="42" t="s">
        <v>24</v>
      </c>
      <c r="T36" s="42"/>
    </row>
    <row r="37" ht="84.95" customHeight="1" spans="1:20">
      <c r="A37" s="39">
        <v>2.1</v>
      </c>
      <c r="B37" s="43" t="s">
        <v>154</v>
      </c>
      <c r="C37" s="43">
        <v>14</v>
      </c>
      <c r="D37" s="43" t="s">
        <v>515</v>
      </c>
      <c r="E37" s="43" t="s">
        <v>516</v>
      </c>
      <c r="F37" s="43" t="s">
        <v>155</v>
      </c>
      <c r="G37" s="43" t="s">
        <v>46</v>
      </c>
      <c r="H37" s="43">
        <v>14</v>
      </c>
      <c r="I37" s="43" t="s">
        <v>153</v>
      </c>
      <c r="J37" s="39">
        <v>600</v>
      </c>
      <c r="K37" s="39">
        <v>150</v>
      </c>
      <c r="L37" s="39">
        <v>400</v>
      </c>
      <c r="M37" s="39"/>
      <c r="N37" s="39">
        <v>50</v>
      </c>
      <c r="O37" s="39">
        <v>3390</v>
      </c>
      <c r="P37" s="39">
        <v>12815</v>
      </c>
      <c r="Q37" s="43" t="s">
        <v>150</v>
      </c>
      <c r="R37" s="43" t="s">
        <v>151</v>
      </c>
      <c r="S37" s="43" t="s">
        <v>36</v>
      </c>
      <c r="T37" s="39" t="s">
        <v>309</v>
      </c>
    </row>
    <row r="38" s="1" customFormat="1" ht="22.5" spans="1:20">
      <c r="A38" s="37">
        <v>3</v>
      </c>
      <c r="B38" s="42" t="s">
        <v>517</v>
      </c>
      <c r="C38" s="42">
        <f t="shared" ref="C38" si="40">C39</f>
        <v>44</v>
      </c>
      <c r="D38" s="42" t="s">
        <v>24</v>
      </c>
      <c r="E38" s="42" t="s">
        <v>24</v>
      </c>
      <c r="F38" s="42" t="s">
        <v>24</v>
      </c>
      <c r="G38" s="42" t="s">
        <v>24</v>
      </c>
      <c r="H38" s="42">
        <f t="shared" ref="H38" si="41">H39</f>
        <v>44</v>
      </c>
      <c r="I38" s="42" t="s">
        <v>153</v>
      </c>
      <c r="J38" s="37">
        <f t="shared" ref="J38:L38" si="42">J39</f>
        <v>200</v>
      </c>
      <c r="K38" s="37">
        <f t="shared" si="42"/>
        <v>100</v>
      </c>
      <c r="L38" s="37">
        <f t="shared" si="42"/>
        <v>80</v>
      </c>
      <c r="M38" s="37"/>
      <c r="N38" s="37">
        <f>N39</f>
        <v>20</v>
      </c>
      <c r="O38" s="37">
        <f t="shared" ref="O38:P38" si="43">O39</f>
        <v>1839</v>
      </c>
      <c r="P38" s="37">
        <f t="shared" si="43"/>
        <v>6951</v>
      </c>
      <c r="Q38" s="42" t="s">
        <v>24</v>
      </c>
      <c r="R38" s="42" t="s">
        <v>24</v>
      </c>
      <c r="S38" s="42" t="s">
        <v>24</v>
      </c>
      <c r="T38" s="42"/>
    </row>
    <row r="39" ht="152.1" customHeight="1" spans="1:20">
      <c r="A39" s="39">
        <v>3.1</v>
      </c>
      <c r="B39" s="43" t="s">
        <v>158</v>
      </c>
      <c r="C39" s="43">
        <v>44</v>
      </c>
      <c r="D39" s="43" t="s">
        <v>518</v>
      </c>
      <c r="E39" s="43" t="s">
        <v>519</v>
      </c>
      <c r="F39" s="43" t="s">
        <v>155</v>
      </c>
      <c r="G39" s="43" t="s">
        <v>46</v>
      </c>
      <c r="H39" s="43">
        <v>44</v>
      </c>
      <c r="I39" s="43" t="s">
        <v>153</v>
      </c>
      <c r="J39" s="39">
        <v>200</v>
      </c>
      <c r="K39" s="39">
        <v>100</v>
      </c>
      <c r="L39" s="39">
        <v>80</v>
      </c>
      <c r="M39" s="39"/>
      <c r="N39" s="39">
        <v>20</v>
      </c>
      <c r="O39" s="39">
        <v>1839</v>
      </c>
      <c r="P39" s="39">
        <v>6951</v>
      </c>
      <c r="Q39" s="43" t="s">
        <v>150</v>
      </c>
      <c r="R39" s="43" t="s">
        <v>151</v>
      </c>
      <c r="S39" s="43" t="s">
        <v>36</v>
      </c>
      <c r="T39" s="39" t="s">
        <v>309</v>
      </c>
    </row>
    <row r="40" s="1" customFormat="1" ht="22.5" spans="1:20">
      <c r="A40" s="37" t="s">
        <v>520</v>
      </c>
      <c r="B40" s="42" t="s">
        <v>159</v>
      </c>
      <c r="C40" s="42">
        <f>C41</f>
        <v>36</v>
      </c>
      <c r="D40" s="42" t="s">
        <v>24</v>
      </c>
      <c r="E40" s="42" t="s">
        <v>24</v>
      </c>
      <c r="F40" s="42" t="s">
        <v>24</v>
      </c>
      <c r="G40" s="42" t="s">
        <v>24</v>
      </c>
      <c r="H40" s="42">
        <f t="shared" ref="H40" si="44">H41</f>
        <v>36</v>
      </c>
      <c r="I40" s="42" t="s">
        <v>521</v>
      </c>
      <c r="J40" s="37">
        <f>J41</f>
        <v>575</v>
      </c>
      <c r="K40" s="37"/>
      <c r="L40" s="37">
        <f>L41</f>
        <v>575</v>
      </c>
      <c r="M40" s="37"/>
      <c r="N40" s="37"/>
      <c r="O40" s="37">
        <f t="shared" ref="O40:O41" si="45">O41</f>
        <v>460</v>
      </c>
      <c r="P40" s="37">
        <f t="shared" ref="P40:P41" si="46">P41</f>
        <v>1741</v>
      </c>
      <c r="Q40" s="42" t="s">
        <v>24</v>
      </c>
      <c r="R40" s="42" t="s">
        <v>24</v>
      </c>
      <c r="S40" s="42" t="s">
        <v>24</v>
      </c>
      <c r="T40" s="42"/>
    </row>
    <row r="41" s="1" customFormat="1" ht="22.5" spans="1:20">
      <c r="A41" s="37">
        <v>1</v>
      </c>
      <c r="B41" s="42" t="s">
        <v>522</v>
      </c>
      <c r="C41" s="42">
        <f>C42</f>
        <v>36</v>
      </c>
      <c r="D41" s="42" t="s">
        <v>24</v>
      </c>
      <c r="E41" s="42" t="s">
        <v>24</v>
      </c>
      <c r="F41" s="42" t="s">
        <v>24</v>
      </c>
      <c r="G41" s="42" t="s">
        <v>24</v>
      </c>
      <c r="H41" s="42">
        <f t="shared" ref="H41" si="47">H42</f>
        <v>36</v>
      </c>
      <c r="I41" s="42" t="s">
        <v>521</v>
      </c>
      <c r="J41" s="37">
        <f>J42</f>
        <v>575</v>
      </c>
      <c r="K41" s="37"/>
      <c r="L41" s="37">
        <f>L42</f>
        <v>575</v>
      </c>
      <c r="M41" s="37"/>
      <c r="N41" s="37">
        <f>J41-K41-L41</f>
        <v>0</v>
      </c>
      <c r="O41" s="37">
        <f t="shared" si="45"/>
        <v>460</v>
      </c>
      <c r="P41" s="37">
        <f t="shared" si="46"/>
        <v>1741</v>
      </c>
      <c r="Q41" s="42" t="s">
        <v>24</v>
      </c>
      <c r="R41" s="42" t="s">
        <v>24</v>
      </c>
      <c r="S41" s="42" t="s">
        <v>24</v>
      </c>
      <c r="T41" s="42"/>
    </row>
    <row r="42" ht="135" spans="1:20">
      <c r="A42" s="39">
        <v>1.1</v>
      </c>
      <c r="B42" s="43" t="s">
        <v>160</v>
      </c>
      <c r="C42" s="43">
        <v>36</v>
      </c>
      <c r="D42" s="43" t="s">
        <v>523</v>
      </c>
      <c r="E42" s="43" t="s">
        <v>524</v>
      </c>
      <c r="F42" s="43" t="s">
        <v>155</v>
      </c>
      <c r="G42" s="43" t="s">
        <v>46</v>
      </c>
      <c r="H42" s="43">
        <v>36</v>
      </c>
      <c r="I42" s="43" t="s">
        <v>161</v>
      </c>
      <c r="J42" s="39">
        <v>575</v>
      </c>
      <c r="K42" s="39"/>
      <c r="L42" s="39">
        <v>575</v>
      </c>
      <c r="M42" s="39"/>
      <c r="N42" s="39"/>
      <c r="O42" s="39">
        <v>460</v>
      </c>
      <c r="P42" s="39">
        <v>1741</v>
      </c>
      <c r="Q42" s="43" t="s">
        <v>86</v>
      </c>
      <c r="R42" s="43" t="s">
        <v>47</v>
      </c>
      <c r="S42" s="43" t="s">
        <v>36</v>
      </c>
      <c r="T42" s="43"/>
    </row>
    <row r="43" s="1" customFormat="1" ht="22.5" spans="1:20">
      <c r="A43" s="37" t="s">
        <v>525</v>
      </c>
      <c r="B43" s="42" t="s">
        <v>162</v>
      </c>
      <c r="C43" s="42">
        <f>C44+C46</f>
        <v>88</v>
      </c>
      <c r="D43" s="42" t="s">
        <v>24</v>
      </c>
      <c r="E43" s="42" t="s">
        <v>24</v>
      </c>
      <c r="F43" s="42" t="s">
        <v>24</v>
      </c>
      <c r="G43" s="42" t="s">
        <v>24</v>
      </c>
      <c r="H43" s="42">
        <f t="shared" ref="H43" si="48">H44+H46</f>
        <v>8661</v>
      </c>
      <c r="I43" s="42" t="s">
        <v>24</v>
      </c>
      <c r="J43" s="37">
        <f t="shared" ref="J43" si="49">J44+J46</f>
        <v>1330</v>
      </c>
      <c r="K43" s="37"/>
      <c r="L43" s="37">
        <f t="shared" ref="L43" si="50">L44+L46</f>
        <v>1330</v>
      </c>
      <c r="M43" s="37"/>
      <c r="N43" s="37"/>
      <c r="O43" s="37">
        <f>O44+O46</f>
        <v>6764</v>
      </c>
      <c r="P43" s="37">
        <f>P44+P46</f>
        <v>10710</v>
      </c>
      <c r="Q43" s="42" t="s">
        <v>24</v>
      </c>
      <c r="R43" s="42" t="s">
        <v>24</v>
      </c>
      <c r="S43" s="42" t="s">
        <v>24</v>
      </c>
      <c r="T43" s="42"/>
    </row>
    <row r="44" s="1" customFormat="1" ht="22.5" spans="1:20">
      <c r="A44" s="37">
        <v>1</v>
      </c>
      <c r="B44" s="42" t="s">
        <v>163</v>
      </c>
      <c r="C44" s="42">
        <f t="shared" ref="C44" si="51">C45</f>
        <v>1</v>
      </c>
      <c r="D44" s="42" t="s">
        <v>24</v>
      </c>
      <c r="E44" s="42" t="s">
        <v>24</v>
      </c>
      <c r="F44" s="42" t="s">
        <v>24</v>
      </c>
      <c r="G44" s="42" t="s">
        <v>24</v>
      </c>
      <c r="H44" s="42">
        <f>H45</f>
        <v>8574</v>
      </c>
      <c r="I44" s="42" t="str">
        <f t="shared" ref="I44" si="52">I45</f>
        <v>平方米</v>
      </c>
      <c r="J44" s="37">
        <v>1100</v>
      </c>
      <c r="K44" s="37"/>
      <c r="L44" s="37">
        <v>1100</v>
      </c>
      <c r="M44" s="37"/>
      <c r="N44" s="37"/>
      <c r="O44" s="37">
        <f t="shared" ref="O44" si="53">O45</f>
        <v>2264</v>
      </c>
      <c r="P44" s="37">
        <f t="shared" ref="P44" si="54">P45</f>
        <v>8560</v>
      </c>
      <c r="Q44" s="42"/>
      <c r="R44" s="42"/>
      <c r="S44" s="42"/>
      <c r="T44" s="42"/>
    </row>
    <row r="45" ht="33.75" spans="1:20">
      <c r="A45" s="39">
        <v>1.1</v>
      </c>
      <c r="B45" s="43" t="s">
        <v>165</v>
      </c>
      <c r="C45" s="43">
        <v>1</v>
      </c>
      <c r="D45" s="43" t="s">
        <v>526</v>
      </c>
      <c r="E45" s="43" t="s">
        <v>527</v>
      </c>
      <c r="F45" s="43" t="s">
        <v>32</v>
      </c>
      <c r="G45" s="43" t="s">
        <v>46</v>
      </c>
      <c r="H45" s="43">
        <v>8574</v>
      </c>
      <c r="I45" s="43" t="s">
        <v>164</v>
      </c>
      <c r="J45" s="39">
        <v>1100</v>
      </c>
      <c r="K45" s="39"/>
      <c r="L45" s="39">
        <v>1100</v>
      </c>
      <c r="M45" s="39"/>
      <c r="N45" s="39"/>
      <c r="O45" s="39">
        <v>2264</v>
      </c>
      <c r="P45" s="39">
        <v>8560</v>
      </c>
      <c r="Q45" s="43" t="s">
        <v>166</v>
      </c>
      <c r="R45" s="43" t="s">
        <v>100</v>
      </c>
      <c r="S45" s="43" t="s">
        <v>36</v>
      </c>
      <c r="T45" s="43"/>
    </row>
    <row r="46" s="1" customFormat="1" spans="1:20">
      <c r="A46" s="37">
        <v>2</v>
      </c>
      <c r="B46" s="42" t="s">
        <v>167</v>
      </c>
      <c r="C46" s="42">
        <f>C47</f>
        <v>87</v>
      </c>
      <c r="D46" s="42" t="s">
        <v>24</v>
      </c>
      <c r="E46" s="42" t="s">
        <v>24</v>
      </c>
      <c r="F46" s="42" t="s">
        <v>24</v>
      </c>
      <c r="G46" s="42" t="s">
        <v>24</v>
      </c>
      <c r="H46" s="42">
        <f t="shared" ref="H46:J46" si="55">H47</f>
        <v>87</v>
      </c>
      <c r="I46" s="42" t="str">
        <f t="shared" si="55"/>
        <v>处</v>
      </c>
      <c r="J46" s="37">
        <f t="shared" si="55"/>
        <v>230</v>
      </c>
      <c r="K46" s="37"/>
      <c r="L46" s="37">
        <f t="shared" ref="L46" si="56">L47</f>
        <v>230</v>
      </c>
      <c r="M46" s="37"/>
      <c r="N46" s="37"/>
      <c r="O46" s="37">
        <f>O47</f>
        <v>4500</v>
      </c>
      <c r="P46" s="37">
        <f>P47</f>
        <v>2150</v>
      </c>
      <c r="Q46" s="42" t="s">
        <v>24</v>
      </c>
      <c r="R46" s="42" t="s">
        <v>24</v>
      </c>
      <c r="S46" s="42" t="s">
        <v>24</v>
      </c>
      <c r="T46" s="42"/>
    </row>
    <row r="47" ht="101.25" spans="1:20">
      <c r="A47" s="39">
        <v>2.1</v>
      </c>
      <c r="B47" s="43" t="s">
        <v>528</v>
      </c>
      <c r="C47" s="43">
        <v>87</v>
      </c>
      <c r="D47" s="43" t="s">
        <v>529</v>
      </c>
      <c r="E47" s="43" t="s">
        <v>530</v>
      </c>
      <c r="F47" s="43" t="s">
        <v>32</v>
      </c>
      <c r="G47" s="43" t="s">
        <v>46</v>
      </c>
      <c r="H47" s="43">
        <v>87</v>
      </c>
      <c r="I47" s="43" t="s">
        <v>161</v>
      </c>
      <c r="J47" s="39">
        <v>230</v>
      </c>
      <c r="K47" s="39"/>
      <c r="L47" s="39">
        <v>230</v>
      </c>
      <c r="M47" s="39"/>
      <c r="N47" s="39"/>
      <c r="O47" s="39">
        <v>4500</v>
      </c>
      <c r="P47" s="39">
        <v>2150</v>
      </c>
      <c r="Q47" s="43" t="s">
        <v>166</v>
      </c>
      <c r="R47" s="43" t="s">
        <v>47</v>
      </c>
      <c r="S47" s="43" t="s">
        <v>36</v>
      </c>
      <c r="T47" s="43"/>
    </row>
    <row r="48" s="1" customFormat="1" ht="22.5" spans="1:20">
      <c r="A48" s="37" t="s">
        <v>531</v>
      </c>
      <c r="B48" s="42" t="s">
        <v>169</v>
      </c>
      <c r="C48" s="42">
        <f>C49+C51</f>
        <v>101</v>
      </c>
      <c r="D48" s="42" t="s">
        <v>24</v>
      </c>
      <c r="E48" s="42" t="s">
        <v>24</v>
      </c>
      <c r="F48" s="42" t="s">
        <v>24</v>
      </c>
      <c r="G48" s="42" t="s">
        <v>24</v>
      </c>
      <c r="H48" s="42">
        <f t="shared" ref="H48" si="57">H49+H51</f>
        <v>101</v>
      </c>
      <c r="I48" s="42" t="str">
        <f>I49</f>
        <v>个</v>
      </c>
      <c r="J48" s="37">
        <f>J49+J51</f>
        <v>1870</v>
      </c>
      <c r="K48" s="37"/>
      <c r="L48" s="37">
        <f>L49+L51</f>
        <v>1570</v>
      </c>
      <c r="M48" s="37"/>
      <c r="N48" s="37">
        <f t="shared" ref="N48:P48" si="58">N49+N51</f>
        <v>300</v>
      </c>
      <c r="O48" s="37">
        <f t="shared" si="58"/>
        <v>2472</v>
      </c>
      <c r="P48" s="37">
        <f t="shared" si="58"/>
        <v>8130</v>
      </c>
      <c r="Q48" s="42" t="s">
        <v>24</v>
      </c>
      <c r="R48" s="42" t="s">
        <v>24</v>
      </c>
      <c r="S48" s="42" t="s">
        <v>24</v>
      </c>
      <c r="T48" s="42"/>
    </row>
    <row r="49" s="1" customFormat="1" ht="22.5" spans="1:20">
      <c r="A49" s="37">
        <v>1</v>
      </c>
      <c r="B49" s="42" t="s">
        <v>532</v>
      </c>
      <c r="C49" s="42">
        <f t="shared" ref="C49" si="59">C50</f>
        <v>65</v>
      </c>
      <c r="D49" s="42" t="s">
        <v>24</v>
      </c>
      <c r="E49" s="42" t="s">
        <v>24</v>
      </c>
      <c r="F49" s="42" t="s">
        <v>24</v>
      </c>
      <c r="G49" s="42" t="s">
        <v>24</v>
      </c>
      <c r="H49" s="42">
        <f t="shared" ref="H49:J49" si="60">H50</f>
        <v>65</v>
      </c>
      <c r="I49" s="42" t="str">
        <f t="shared" si="60"/>
        <v>个</v>
      </c>
      <c r="J49" s="37">
        <f t="shared" si="60"/>
        <v>650</v>
      </c>
      <c r="K49" s="37"/>
      <c r="L49" s="37">
        <f t="shared" ref="L49" si="61">L50</f>
        <v>650</v>
      </c>
      <c r="M49" s="37"/>
      <c r="N49" s="37"/>
      <c r="O49" s="37">
        <f>O50</f>
        <v>2012</v>
      </c>
      <c r="P49" s="37">
        <f>P50</f>
        <v>6389</v>
      </c>
      <c r="Q49" s="42"/>
      <c r="R49" s="42"/>
      <c r="S49" s="42"/>
      <c r="T49" s="42"/>
    </row>
    <row r="50" ht="247.5" spans="1:20">
      <c r="A50" s="39">
        <v>1.1</v>
      </c>
      <c r="B50" s="43" t="s">
        <v>533</v>
      </c>
      <c r="C50" s="43">
        <v>65</v>
      </c>
      <c r="D50" s="43" t="s">
        <v>534</v>
      </c>
      <c r="E50" s="44" t="s">
        <v>535</v>
      </c>
      <c r="F50" s="43" t="s">
        <v>32</v>
      </c>
      <c r="G50" s="43" t="s">
        <v>33</v>
      </c>
      <c r="H50" s="43">
        <v>65</v>
      </c>
      <c r="I50" s="43" t="s">
        <v>49</v>
      </c>
      <c r="J50" s="39">
        <v>650</v>
      </c>
      <c r="K50" s="39"/>
      <c r="L50" s="39">
        <v>650</v>
      </c>
      <c r="M50" s="39"/>
      <c r="N50" s="39"/>
      <c r="O50" s="39">
        <v>2012</v>
      </c>
      <c r="P50" s="39">
        <v>6389</v>
      </c>
      <c r="Q50" s="43" t="s">
        <v>536</v>
      </c>
      <c r="R50" s="43" t="s">
        <v>64</v>
      </c>
      <c r="S50" s="43" t="s">
        <v>36</v>
      </c>
      <c r="T50" s="43"/>
    </row>
    <row r="51" s="1" customFormat="1" ht="33.75" spans="1:20">
      <c r="A51" s="37">
        <v>2</v>
      </c>
      <c r="B51" s="42" t="s">
        <v>537</v>
      </c>
      <c r="C51" s="42">
        <f t="shared" ref="C51" si="62">C52</f>
        <v>36</v>
      </c>
      <c r="D51" s="42" t="s">
        <v>24</v>
      </c>
      <c r="E51" s="42" t="s">
        <v>24</v>
      </c>
      <c r="F51" s="42" t="s">
        <v>24</v>
      </c>
      <c r="G51" s="42" t="s">
        <v>24</v>
      </c>
      <c r="H51" s="42">
        <f t="shared" ref="H51:J51" si="63">H52</f>
        <v>36</v>
      </c>
      <c r="I51" s="42" t="str">
        <f t="shared" si="63"/>
        <v>所</v>
      </c>
      <c r="J51" s="37">
        <f t="shared" si="63"/>
        <v>1220</v>
      </c>
      <c r="K51" s="37"/>
      <c r="L51" s="37">
        <f t="shared" ref="L51" si="64">L52</f>
        <v>920</v>
      </c>
      <c r="M51" s="37"/>
      <c r="N51" s="37">
        <f t="shared" ref="N51:P51" si="65">N52</f>
        <v>300</v>
      </c>
      <c r="O51" s="37">
        <f t="shared" si="65"/>
        <v>460</v>
      </c>
      <c r="P51" s="37">
        <f t="shared" si="65"/>
        <v>1741</v>
      </c>
      <c r="Q51" s="42" t="s">
        <v>24</v>
      </c>
      <c r="R51" s="42" t="s">
        <v>24</v>
      </c>
      <c r="S51" s="42" t="s">
        <v>24</v>
      </c>
      <c r="T51" s="42"/>
    </row>
    <row r="52" ht="146.25" spans="1:20">
      <c r="A52" s="39">
        <v>2.1</v>
      </c>
      <c r="B52" s="43" t="s">
        <v>170</v>
      </c>
      <c r="C52" s="43">
        <v>36</v>
      </c>
      <c r="D52" s="43" t="s">
        <v>538</v>
      </c>
      <c r="E52" s="43" t="s">
        <v>539</v>
      </c>
      <c r="F52" s="43" t="s">
        <v>32</v>
      </c>
      <c r="G52" s="43" t="s">
        <v>171</v>
      </c>
      <c r="H52" s="43">
        <v>36</v>
      </c>
      <c r="I52" s="43" t="s">
        <v>521</v>
      </c>
      <c r="J52" s="39">
        <v>1220</v>
      </c>
      <c r="K52" s="39"/>
      <c r="L52" s="39">
        <v>920</v>
      </c>
      <c r="M52" s="39"/>
      <c r="N52" s="39">
        <v>300</v>
      </c>
      <c r="O52" s="39">
        <v>460</v>
      </c>
      <c r="P52" s="39">
        <v>1741</v>
      </c>
      <c r="Q52" s="43" t="s">
        <v>172</v>
      </c>
      <c r="R52" s="43" t="s">
        <v>47</v>
      </c>
      <c r="S52" s="43" t="s">
        <v>36</v>
      </c>
      <c r="T52" s="43"/>
    </row>
    <row r="53" s="1" customFormat="1" ht="22.5" spans="1:20">
      <c r="A53" s="37" t="s">
        <v>540</v>
      </c>
      <c r="B53" s="42" t="s">
        <v>173</v>
      </c>
      <c r="C53" s="42">
        <f>C54</f>
        <v>87</v>
      </c>
      <c r="D53" s="42" t="s">
        <v>24</v>
      </c>
      <c r="E53" s="42" t="s">
        <v>24</v>
      </c>
      <c r="F53" s="42" t="s">
        <v>24</v>
      </c>
      <c r="G53" s="42" t="s">
        <v>24</v>
      </c>
      <c r="H53" s="42" t="s">
        <v>24</v>
      </c>
      <c r="I53" s="42" t="s">
        <v>24</v>
      </c>
      <c r="J53" s="37">
        <f>J54</f>
        <v>575</v>
      </c>
      <c r="K53" s="37"/>
      <c r="L53" s="37">
        <f t="shared" ref="L53" si="66">L54</f>
        <v>575</v>
      </c>
      <c r="M53" s="37">
        <f t="shared" ref="M53:P54" si="67">M54</f>
        <v>0</v>
      </c>
      <c r="N53" s="37">
        <f t="shared" si="67"/>
        <v>0</v>
      </c>
      <c r="O53" s="37">
        <f t="shared" si="67"/>
        <v>5858</v>
      </c>
      <c r="P53" s="37">
        <f t="shared" si="67"/>
        <v>22052</v>
      </c>
      <c r="Q53" s="42" t="s">
        <v>24</v>
      </c>
      <c r="R53" s="42" t="s">
        <v>24</v>
      </c>
      <c r="S53" s="42" t="s">
        <v>24</v>
      </c>
      <c r="T53" s="42"/>
    </row>
    <row r="54" s="1" customFormat="1" ht="22.5" spans="1:20">
      <c r="A54" s="37">
        <v>1</v>
      </c>
      <c r="B54" s="42" t="s">
        <v>541</v>
      </c>
      <c r="C54" s="42">
        <f>C55</f>
        <v>87</v>
      </c>
      <c r="D54" s="42" t="s">
        <v>24</v>
      </c>
      <c r="E54" s="42" t="s">
        <v>24</v>
      </c>
      <c r="F54" s="42" t="s">
        <v>24</v>
      </c>
      <c r="G54" s="42" t="s">
        <v>24</v>
      </c>
      <c r="H54" s="42">
        <f t="shared" ref="H54:J54" si="68">H55</f>
        <v>87</v>
      </c>
      <c r="I54" s="42" t="str">
        <f t="shared" si="68"/>
        <v>村</v>
      </c>
      <c r="J54" s="37">
        <f t="shared" si="68"/>
        <v>575</v>
      </c>
      <c r="K54" s="37"/>
      <c r="L54" s="37">
        <f t="shared" ref="L54" si="69">L55</f>
        <v>575</v>
      </c>
      <c r="M54" s="37">
        <f t="shared" si="67"/>
        <v>0</v>
      </c>
      <c r="N54" s="37">
        <f t="shared" si="67"/>
        <v>0</v>
      </c>
      <c r="O54" s="37">
        <f t="shared" si="67"/>
        <v>5858</v>
      </c>
      <c r="P54" s="37">
        <f t="shared" si="67"/>
        <v>22052</v>
      </c>
      <c r="Q54" s="42" t="s">
        <v>24</v>
      </c>
      <c r="R54" s="42" t="s">
        <v>24</v>
      </c>
      <c r="S54" s="42" t="s">
        <v>24</v>
      </c>
      <c r="T54" s="42"/>
    </row>
    <row r="55" ht="101.25" spans="1:20">
      <c r="A55" s="39">
        <v>1.1</v>
      </c>
      <c r="B55" s="43" t="s">
        <v>175</v>
      </c>
      <c r="C55" s="43">
        <v>87</v>
      </c>
      <c r="D55" s="43" t="s">
        <v>542</v>
      </c>
      <c r="E55" s="43" t="s">
        <v>543</v>
      </c>
      <c r="F55" s="43" t="s">
        <v>32</v>
      </c>
      <c r="G55" s="43" t="s">
        <v>46</v>
      </c>
      <c r="H55" s="43">
        <v>87</v>
      </c>
      <c r="I55" s="43" t="s">
        <v>174</v>
      </c>
      <c r="J55" s="39">
        <v>575</v>
      </c>
      <c r="K55" s="39"/>
      <c r="L55" s="39">
        <v>575</v>
      </c>
      <c r="M55" s="39"/>
      <c r="N55" s="39"/>
      <c r="O55" s="39">
        <v>5858</v>
      </c>
      <c r="P55" s="39">
        <v>22052</v>
      </c>
      <c r="Q55" s="43" t="s">
        <v>176</v>
      </c>
      <c r="R55" s="43" t="s">
        <v>47</v>
      </c>
      <c r="S55" s="43" t="s">
        <v>36</v>
      </c>
      <c r="T55" s="43"/>
    </row>
    <row r="56" s="1" customFormat="1" ht="22.5" spans="1:20">
      <c r="A56" s="37" t="s">
        <v>544</v>
      </c>
      <c r="B56" s="42" t="s">
        <v>177</v>
      </c>
      <c r="C56" s="42">
        <f>C57+C59</f>
        <v>169</v>
      </c>
      <c r="D56" s="42" t="s">
        <v>24</v>
      </c>
      <c r="E56" s="42" t="s">
        <v>24</v>
      </c>
      <c r="F56" s="42" t="s">
        <v>24</v>
      </c>
      <c r="G56" s="42" t="s">
        <v>24</v>
      </c>
      <c r="H56" s="42"/>
      <c r="I56" s="42" t="s">
        <v>24</v>
      </c>
      <c r="J56" s="37">
        <f t="shared" ref="J56" si="70">J57+J59</f>
        <v>1150</v>
      </c>
      <c r="K56" s="37"/>
      <c r="L56" s="37">
        <f t="shared" ref="L56" si="71">L57+L59</f>
        <v>800</v>
      </c>
      <c r="M56" s="37"/>
      <c r="N56" s="37">
        <f t="shared" ref="N56:P56" si="72">N57+N59</f>
        <v>350</v>
      </c>
      <c r="O56" s="37">
        <f t="shared" si="72"/>
        <v>4470</v>
      </c>
      <c r="P56" s="37">
        <f t="shared" si="72"/>
        <v>17160</v>
      </c>
      <c r="Q56" s="42" t="s">
        <v>24</v>
      </c>
      <c r="R56" s="42" t="s">
        <v>24</v>
      </c>
      <c r="S56" s="42" t="s">
        <v>24</v>
      </c>
      <c r="T56" s="42"/>
    </row>
    <row r="57" s="1" customFormat="1" spans="1:20">
      <c r="A57" s="37">
        <v>1</v>
      </c>
      <c r="B57" s="42" t="s">
        <v>178</v>
      </c>
      <c r="C57" s="42">
        <f t="shared" ref="C57" si="73">C58</f>
        <v>87</v>
      </c>
      <c r="D57" s="42" t="s">
        <v>24</v>
      </c>
      <c r="E57" s="42" t="s">
        <v>24</v>
      </c>
      <c r="F57" s="42" t="s">
        <v>24</v>
      </c>
      <c r="G57" s="42" t="s">
        <v>24</v>
      </c>
      <c r="H57" s="42">
        <f t="shared" ref="H57:J57" si="74">H58</f>
        <v>200</v>
      </c>
      <c r="I57" s="42" t="str">
        <f t="shared" si="74"/>
        <v>千米</v>
      </c>
      <c r="J57" s="37">
        <f t="shared" si="74"/>
        <v>830</v>
      </c>
      <c r="K57" s="37"/>
      <c r="L57" s="37">
        <f t="shared" ref="L57" si="75">L58</f>
        <v>480</v>
      </c>
      <c r="M57" s="37"/>
      <c r="N57" s="37">
        <f t="shared" ref="N57:P57" si="76">N58</f>
        <v>350</v>
      </c>
      <c r="O57" s="37">
        <f t="shared" si="76"/>
        <v>1350</v>
      </c>
      <c r="P57" s="37">
        <f t="shared" si="76"/>
        <v>5340</v>
      </c>
      <c r="Q57" s="42" t="s">
        <v>24</v>
      </c>
      <c r="R57" s="42" t="s">
        <v>24</v>
      </c>
      <c r="S57" s="42" t="s">
        <v>24</v>
      </c>
      <c r="T57" s="42"/>
    </row>
    <row r="58" ht="114" spans="1:45">
      <c r="A58" s="39">
        <v>1.1</v>
      </c>
      <c r="B58" s="43" t="s">
        <v>179</v>
      </c>
      <c r="C58" s="43">
        <v>87</v>
      </c>
      <c r="D58" s="43" t="s">
        <v>542</v>
      </c>
      <c r="E58" s="43" t="s">
        <v>545</v>
      </c>
      <c r="F58" s="43" t="s">
        <v>32</v>
      </c>
      <c r="G58" s="43" t="s">
        <v>46</v>
      </c>
      <c r="H58" s="43">
        <v>200</v>
      </c>
      <c r="I58" s="43" t="s">
        <v>121</v>
      </c>
      <c r="J58" s="39">
        <v>830</v>
      </c>
      <c r="K58" s="39"/>
      <c r="L58" s="39">
        <v>480</v>
      </c>
      <c r="M58" s="39"/>
      <c r="N58" s="39">
        <v>350</v>
      </c>
      <c r="O58" s="39">
        <v>1350</v>
      </c>
      <c r="P58" s="39">
        <v>5340</v>
      </c>
      <c r="Q58" s="43" t="s">
        <v>180</v>
      </c>
      <c r="R58" s="43" t="s">
        <v>47</v>
      </c>
      <c r="S58" s="43" t="s">
        <v>36</v>
      </c>
      <c r="T58" s="43"/>
      <c r="AS58" s="46" t="s">
        <v>546</v>
      </c>
    </row>
    <row r="59" s="1" customFormat="1" ht="114" spans="1:45">
      <c r="A59" s="37">
        <v>2</v>
      </c>
      <c r="B59" s="42" t="s">
        <v>181</v>
      </c>
      <c r="C59" s="42">
        <f>C60</f>
        <v>82</v>
      </c>
      <c r="D59" s="42" t="s">
        <v>24</v>
      </c>
      <c r="E59" s="42" t="s">
        <v>24</v>
      </c>
      <c r="F59" s="42" t="s">
        <v>24</v>
      </c>
      <c r="G59" s="42" t="s">
        <v>24</v>
      </c>
      <c r="H59" s="42">
        <f t="shared" ref="H59" si="77">H60</f>
        <v>32</v>
      </c>
      <c r="I59" s="42" t="str">
        <f t="shared" ref="I59:P59" si="78">I60</f>
        <v>个</v>
      </c>
      <c r="J59" s="37">
        <f t="shared" si="78"/>
        <v>320</v>
      </c>
      <c r="K59" s="37">
        <f t="shared" si="78"/>
        <v>0</v>
      </c>
      <c r="L59" s="37">
        <f t="shared" si="78"/>
        <v>320</v>
      </c>
      <c r="M59" s="37">
        <f t="shared" si="78"/>
        <v>0</v>
      </c>
      <c r="N59" s="37">
        <f t="shared" si="78"/>
        <v>0</v>
      </c>
      <c r="O59" s="37">
        <f t="shared" si="78"/>
        <v>3120</v>
      </c>
      <c r="P59" s="37">
        <f t="shared" si="78"/>
        <v>11820</v>
      </c>
      <c r="Q59" s="42" t="s">
        <v>24</v>
      </c>
      <c r="R59" s="42" t="s">
        <v>24</v>
      </c>
      <c r="S59" s="42" t="s">
        <v>24</v>
      </c>
      <c r="T59" s="42"/>
      <c r="AS59" s="46" t="s">
        <v>546</v>
      </c>
    </row>
    <row r="60" ht="202.5" spans="1:45">
      <c r="A60" s="39">
        <v>2.1</v>
      </c>
      <c r="B60" s="43" t="s">
        <v>182</v>
      </c>
      <c r="C60" s="43">
        <v>82</v>
      </c>
      <c r="D60" s="43" t="s">
        <v>547</v>
      </c>
      <c r="E60" s="43" t="s">
        <v>548</v>
      </c>
      <c r="F60" s="43" t="s">
        <v>32</v>
      </c>
      <c r="G60" s="43" t="s">
        <v>46</v>
      </c>
      <c r="H60" s="43">
        <v>32</v>
      </c>
      <c r="I60" s="43" t="s">
        <v>49</v>
      </c>
      <c r="J60" s="39">
        <v>320</v>
      </c>
      <c r="K60" s="39"/>
      <c r="L60" s="39">
        <v>320</v>
      </c>
      <c r="M60" s="39"/>
      <c r="N60" s="39"/>
      <c r="O60" s="39">
        <v>3120</v>
      </c>
      <c r="P60" s="39">
        <v>11820</v>
      </c>
      <c r="Q60" s="43" t="s">
        <v>549</v>
      </c>
      <c r="R60" s="43" t="s">
        <v>47</v>
      </c>
      <c r="S60" s="43" t="s">
        <v>36</v>
      </c>
      <c r="T60" s="43"/>
      <c r="AS60" s="46" t="s">
        <v>546</v>
      </c>
    </row>
    <row r="61" s="1" customFormat="1" ht="22.5" spans="1:20">
      <c r="A61" s="37" t="s">
        <v>550</v>
      </c>
      <c r="B61" s="42" t="s">
        <v>184</v>
      </c>
      <c r="C61" s="42">
        <f>C62+C64</f>
        <v>8</v>
      </c>
      <c r="D61" s="42" t="s">
        <v>24</v>
      </c>
      <c r="E61" s="42" t="s">
        <v>24</v>
      </c>
      <c r="F61" s="42" t="s">
        <v>24</v>
      </c>
      <c r="G61" s="42" t="s">
        <v>24</v>
      </c>
      <c r="H61" s="42">
        <f t="shared" ref="H61" si="79">H62+H64</f>
        <v>8</v>
      </c>
      <c r="I61" s="42" t="s">
        <v>49</v>
      </c>
      <c r="J61" s="37">
        <f t="shared" ref="J61" si="80">J62+J64</f>
        <v>10350</v>
      </c>
      <c r="K61" s="37"/>
      <c r="L61" s="37">
        <f t="shared" ref="L61:M61" si="81">L62+L64</f>
        <v>3100</v>
      </c>
      <c r="M61" s="37">
        <f t="shared" si="81"/>
        <v>7250</v>
      </c>
      <c r="N61" s="37"/>
      <c r="O61" s="37">
        <f>O62+O64</f>
        <v>1846</v>
      </c>
      <c r="P61" s="37">
        <f>P62+P64</f>
        <v>6962</v>
      </c>
      <c r="Q61" s="42" t="s">
        <v>24</v>
      </c>
      <c r="R61" s="42" t="s">
        <v>24</v>
      </c>
      <c r="S61" s="42" t="s">
        <v>24</v>
      </c>
      <c r="T61" s="42"/>
    </row>
    <row r="62" s="1" customFormat="1" ht="22.5" spans="1:20">
      <c r="A62" s="37">
        <v>1</v>
      </c>
      <c r="B62" s="42" t="s">
        <v>551</v>
      </c>
      <c r="C62" s="42">
        <f>C63</f>
        <v>7</v>
      </c>
      <c r="D62" s="42" t="s">
        <v>24</v>
      </c>
      <c r="E62" s="42" t="s">
        <v>24</v>
      </c>
      <c r="F62" s="42" t="s">
        <v>24</v>
      </c>
      <c r="G62" s="42" t="s">
        <v>24</v>
      </c>
      <c r="H62" s="42">
        <f t="shared" ref="H62:J62" si="82">H63</f>
        <v>7</v>
      </c>
      <c r="I62" s="42" t="str">
        <f t="shared" si="82"/>
        <v>个</v>
      </c>
      <c r="J62" s="37">
        <f t="shared" si="82"/>
        <v>3200</v>
      </c>
      <c r="K62" s="37"/>
      <c r="L62" s="37">
        <f t="shared" ref="L62:M62" si="83">L63</f>
        <v>1100</v>
      </c>
      <c r="M62" s="37">
        <f t="shared" si="83"/>
        <v>2100</v>
      </c>
      <c r="N62" s="37"/>
      <c r="O62" s="37">
        <f>O63</f>
        <v>360</v>
      </c>
      <c r="P62" s="37">
        <f>P63</f>
        <v>1344</v>
      </c>
      <c r="Q62" s="42" t="s">
        <v>24</v>
      </c>
      <c r="R62" s="42" t="s">
        <v>24</v>
      </c>
      <c r="S62" s="42" t="s">
        <v>24</v>
      </c>
      <c r="T62" s="42"/>
    </row>
    <row r="63" ht="67.5" spans="1:20">
      <c r="A63" s="39">
        <v>1.1</v>
      </c>
      <c r="B63" s="43" t="s">
        <v>552</v>
      </c>
      <c r="C63" s="43">
        <v>7</v>
      </c>
      <c r="D63" s="43" t="s">
        <v>553</v>
      </c>
      <c r="E63" s="43" t="s">
        <v>554</v>
      </c>
      <c r="F63" s="43" t="s">
        <v>555</v>
      </c>
      <c r="G63" s="43" t="s">
        <v>46</v>
      </c>
      <c r="H63" s="43">
        <v>7</v>
      </c>
      <c r="I63" s="43" t="s">
        <v>49</v>
      </c>
      <c r="J63" s="39">
        <v>3200</v>
      </c>
      <c r="K63" s="39"/>
      <c r="L63" s="39">
        <v>1100</v>
      </c>
      <c r="M63" s="39">
        <v>2100</v>
      </c>
      <c r="N63" s="39"/>
      <c r="O63" s="39">
        <v>360</v>
      </c>
      <c r="P63" s="39">
        <v>1344</v>
      </c>
      <c r="Q63" s="43" t="s">
        <v>556</v>
      </c>
      <c r="R63" s="43" t="s">
        <v>47</v>
      </c>
      <c r="S63" s="43" t="s">
        <v>36</v>
      </c>
      <c r="T63" s="43"/>
    </row>
    <row r="64" s="1" customFormat="1" spans="1:20">
      <c r="A64" s="37">
        <v>2</v>
      </c>
      <c r="B64" s="42" t="s">
        <v>557</v>
      </c>
      <c r="C64" s="42">
        <f t="shared" ref="C64" si="84">C65</f>
        <v>1</v>
      </c>
      <c r="D64" s="42" t="s">
        <v>24</v>
      </c>
      <c r="E64" s="42" t="s">
        <v>24</v>
      </c>
      <c r="F64" s="42" t="s">
        <v>24</v>
      </c>
      <c r="G64" s="42" t="s">
        <v>24</v>
      </c>
      <c r="H64" s="42">
        <f t="shared" ref="H64" si="85">H65</f>
        <v>1</v>
      </c>
      <c r="I64" s="42" t="str">
        <f t="shared" ref="I64:P64" si="86">I65</f>
        <v>个</v>
      </c>
      <c r="J64" s="37">
        <f t="shared" si="86"/>
        <v>7150</v>
      </c>
      <c r="K64" s="37">
        <f t="shared" si="86"/>
        <v>0</v>
      </c>
      <c r="L64" s="37">
        <f t="shared" si="86"/>
        <v>2000</v>
      </c>
      <c r="M64" s="37">
        <f t="shared" si="86"/>
        <v>5150</v>
      </c>
      <c r="N64" s="37">
        <f t="shared" si="86"/>
        <v>0</v>
      </c>
      <c r="O64" s="37">
        <f t="shared" si="86"/>
        <v>1486</v>
      </c>
      <c r="P64" s="37">
        <f t="shared" si="86"/>
        <v>5618</v>
      </c>
      <c r="Q64" s="42"/>
      <c r="R64" s="42"/>
      <c r="S64" s="42"/>
      <c r="T64" s="42"/>
    </row>
    <row r="65" ht="78.75" spans="1:20">
      <c r="A65" s="39">
        <v>2.1</v>
      </c>
      <c r="B65" s="43" t="s">
        <v>558</v>
      </c>
      <c r="C65" s="43">
        <v>1</v>
      </c>
      <c r="D65" s="43" t="s">
        <v>559</v>
      </c>
      <c r="E65" s="43" t="s">
        <v>560</v>
      </c>
      <c r="F65" s="43" t="s">
        <v>32</v>
      </c>
      <c r="G65" s="43" t="s">
        <v>46</v>
      </c>
      <c r="H65" s="43">
        <v>1</v>
      </c>
      <c r="I65" s="43" t="s">
        <v>49</v>
      </c>
      <c r="J65" s="39">
        <v>7150</v>
      </c>
      <c r="K65" s="39"/>
      <c r="L65" s="39">
        <v>2000</v>
      </c>
      <c r="M65" s="39">
        <v>5150</v>
      </c>
      <c r="N65" s="39"/>
      <c r="O65" s="39">
        <v>1486</v>
      </c>
      <c r="P65" s="39">
        <v>5618</v>
      </c>
      <c r="Q65" s="43" t="s">
        <v>34</v>
      </c>
      <c r="R65" s="43" t="s">
        <v>47</v>
      </c>
      <c r="S65" s="43"/>
      <c r="T65" s="43"/>
    </row>
    <row r="66" s="1" customFormat="1" ht="22.5" spans="1:20">
      <c r="A66" s="37" t="s">
        <v>561</v>
      </c>
      <c r="B66" s="42" t="s">
        <v>186</v>
      </c>
      <c r="C66" s="42">
        <f>C67+C69</f>
        <v>93</v>
      </c>
      <c r="D66" s="42" t="s">
        <v>24</v>
      </c>
      <c r="E66" s="42" t="s">
        <v>24</v>
      </c>
      <c r="F66" s="42" t="s">
        <v>24</v>
      </c>
      <c r="G66" s="42" t="s">
        <v>24</v>
      </c>
      <c r="H66" s="42">
        <f>H67+H69</f>
        <v>180</v>
      </c>
      <c r="I66" s="42" t="s">
        <v>49</v>
      </c>
      <c r="J66" s="37">
        <f>J67+J69</f>
        <v>89</v>
      </c>
      <c r="K66" s="37">
        <f t="shared" ref="K66:P66" si="87">K67+K69</f>
        <v>0</v>
      </c>
      <c r="L66" s="37">
        <f t="shared" si="87"/>
        <v>75</v>
      </c>
      <c r="M66" s="37">
        <f t="shared" si="87"/>
        <v>0</v>
      </c>
      <c r="N66" s="37">
        <f t="shared" si="87"/>
        <v>14</v>
      </c>
      <c r="O66" s="37">
        <f t="shared" si="87"/>
        <v>3505</v>
      </c>
      <c r="P66" s="37">
        <f t="shared" si="87"/>
        <v>13014</v>
      </c>
      <c r="Q66" s="42" t="s">
        <v>24</v>
      </c>
      <c r="R66" s="42" t="s">
        <v>24</v>
      </c>
      <c r="S66" s="42" t="s">
        <v>24</v>
      </c>
      <c r="T66" s="42"/>
    </row>
    <row r="67" s="1" customFormat="1" ht="22.5" spans="1:20">
      <c r="A67" s="37">
        <v>1</v>
      </c>
      <c r="B67" s="42" t="s">
        <v>562</v>
      </c>
      <c r="C67" s="42">
        <f>C68</f>
        <v>87</v>
      </c>
      <c r="D67" s="42" t="s">
        <v>24</v>
      </c>
      <c r="E67" s="42" t="s">
        <v>24</v>
      </c>
      <c r="F67" s="42" t="s">
        <v>24</v>
      </c>
      <c r="G67" s="42" t="s">
        <v>24</v>
      </c>
      <c r="H67" s="42">
        <f t="shared" ref="H67:I67" si="88">H68</f>
        <v>174</v>
      </c>
      <c r="I67" s="42" t="str">
        <f t="shared" si="88"/>
        <v>个</v>
      </c>
      <c r="J67" s="37">
        <v>53</v>
      </c>
      <c r="K67" s="37">
        <f t="shared" ref="K67:M67" si="89">K68</f>
        <v>0</v>
      </c>
      <c r="L67" s="37">
        <f t="shared" si="89"/>
        <v>45</v>
      </c>
      <c r="M67" s="37">
        <f t="shared" si="89"/>
        <v>0</v>
      </c>
      <c r="N67" s="37">
        <v>8</v>
      </c>
      <c r="O67" s="37">
        <f>O68</f>
        <v>3235</v>
      </c>
      <c r="P67" s="37">
        <f>P68</f>
        <v>12234</v>
      </c>
      <c r="Q67" s="42" t="s">
        <v>24</v>
      </c>
      <c r="R67" s="42" t="s">
        <v>24</v>
      </c>
      <c r="S67" s="42" t="s">
        <v>24</v>
      </c>
      <c r="T67" s="42"/>
    </row>
    <row r="68" ht="101.25" spans="1:20">
      <c r="A68" s="39">
        <v>1.1</v>
      </c>
      <c r="B68" s="43" t="s">
        <v>562</v>
      </c>
      <c r="C68" s="43">
        <v>87</v>
      </c>
      <c r="D68" s="43" t="s">
        <v>542</v>
      </c>
      <c r="E68" s="43" t="s">
        <v>563</v>
      </c>
      <c r="F68" s="43" t="s">
        <v>32</v>
      </c>
      <c r="G68" s="43" t="s">
        <v>46</v>
      </c>
      <c r="H68" s="43">
        <v>174</v>
      </c>
      <c r="I68" s="43" t="s">
        <v>49</v>
      </c>
      <c r="J68" s="39">
        <v>53</v>
      </c>
      <c r="K68" s="39"/>
      <c r="L68" s="39">
        <v>45</v>
      </c>
      <c r="M68" s="39"/>
      <c r="N68" s="39">
        <v>8</v>
      </c>
      <c r="O68" s="39">
        <v>3235</v>
      </c>
      <c r="P68" s="39">
        <v>12234</v>
      </c>
      <c r="Q68" s="43" t="s">
        <v>564</v>
      </c>
      <c r="R68" s="43" t="s">
        <v>47</v>
      </c>
      <c r="S68" s="43" t="s">
        <v>36</v>
      </c>
      <c r="T68" s="43"/>
    </row>
    <row r="69" s="1" customFormat="1" ht="22.5" spans="1:20">
      <c r="A69" s="37">
        <v>2</v>
      </c>
      <c r="B69" s="42" t="s">
        <v>565</v>
      </c>
      <c r="C69" s="42">
        <f>C70</f>
        <v>6</v>
      </c>
      <c r="D69" s="42" t="s">
        <v>24</v>
      </c>
      <c r="E69" s="42" t="s">
        <v>24</v>
      </c>
      <c r="F69" s="42" t="s">
        <v>24</v>
      </c>
      <c r="G69" s="42" t="s">
        <v>24</v>
      </c>
      <c r="H69" s="42">
        <f t="shared" ref="H69" si="90">H70</f>
        <v>6</v>
      </c>
      <c r="I69" s="42" t="str">
        <f t="shared" ref="I69:P69" si="91">I70</f>
        <v>个</v>
      </c>
      <c r="J69" s="37">
        <f t="shared" si="91"/>
        <v>36</v>
      </c>
      <c r="K69" s="37">
        <f t="shared" si="91"/>
        <v>0</v>
      </c>
      <c r="L69" s="37">
        <f t="shared" si="91"/>
        <v>30</v>
      </c>
      <c r="M69" s="37">
        <f t="shared" si="91"/>
        <v>0</v>
      </c>
      <c r="N69" s="37">
        <f t="shared" si="91"/>
        <v>6</v>
      </c>
      <c r="O69" s="37">
        <f t="shared" si="91"/>
        <v>270</v>
      </c>
      <c r="P69" s="37">
        <f t="shared" si="91"/>
        <v>780</v>
      </c>
      <c r="Q69" s="42" t="s">
        <v>24</v>
      </c>
      <c r="R69" s="42" t="s">
        <v>24</v>
      </c>
      <c r="S69" s="42" t="s">
        <v>24</v>
      </c>
      <c r="T69" s="42"/>
    </row>
    <row r="70" ht="45" spans="1:20">
      <c r="A70" s="39">
        <v>2.1</v>
      </c>
      <c r="B70" s="43" t="s">
        <v>565</v>
      </c>
      <c r="C70" s="43">
        <v>6</v>
      </c>
      <c r="D70" s="43" t="s">
        <v>566</v>
      </c>
      <c r="E70" s="43" t="s">
        <v>567</v>
      </c>
      <c r="F70" s="43" t="s">
        <v>32</v>
      </c>
      <c r="G70" s="43" t="s">
        <v>46</v>
      </c>
      <c r="H70" s="43">
        <v>6</v>
      </c>
      <c r="I70" s="43" t="s">
        <v>49</v>
      </c>
      <c r="J70" s="39">
        <v>36</v>
      </c>
      <c r="K70" s="39"/>
      <c r="L70" s="39">
        <v>30</v>
      </c>
      <c r="M70" s="39"/>
      <c r="N70" s="39">
        <v>6</v>
      </c>
      <c r="O70" s="39">
        <v>270</v>
      </c>
      <c r="P70" s="39">
        <v>780</v>
      </c>
      <c r="Q70" s="43" t="s">
        <v>51</v>
      </c>
      <c r="R70" s="43" t="s">
        <v>47</v>
      </c>
      <c r="S70" s="43" t="s">
        <v>36</v>
      </c>
      <c r="T70" s="43"/>
    </row>
    <row r="71" s="1" customFormat="1" ht="22.5" spans="1:20">
      <c r="A71" s="37" t="s">
        <v>568</v>
      </c>
      <c r="B71" s="42" t="s">
        <v>569</v>
      </c>
      <c r="C71" s="42">
        <v>33</v>
      </c>
      <c r="D71" s="42" t="s">
        <v>24</v>
      </c>
      <c r="E71" s="42" t="s">
        <v>24</v>
      </c>
      <c r="F71" s="42" t="s">
        <v>24</v>
      </c>
      <c r="G71" s="42" t="s">
        <v>24</v>
      </c>
      <c r="H71" s="42">
        <f t="shared" ref="H71" si="92">H72</f>
        <v>83</v>
      </c>
      <c r="I71" s="42" t="str">
        <f t="shared" ref="I71:P71" si="93">I72</f>
        <v>个</v>
      </c>
      <c r="J71" s="37">
        <f t="shared" si="93"/>
        <v>6450</v>
      </c>
      <c r="K71" s="37">
        <f t="shared" si="93"/>
        <v>0</v>
      </c>
      <c r="L71" s="37">
        <f t="shared" si="93"/>
        <v>6450</v>
      </c>
      <c r="M71" s="37">
        <f t="shared" si="93"/>
        <v>0</v>
      </c>
      <c r="N71" s="37">
        <f t="shared" si="93"/>
        <v>0</v>
      </c>
      <c r="O71" s="37">
        <f t="shared" si="93"/>
        <v>1734</v>
      </c>
      <c r="P71" s="37">
        <f t="shared" si="93"/>
        <v>6284</v>
      </c>
      <c r="Q71" s="42" t="s">
        <v>24</v>
      </c>
      <c r="R71" s="42" t="s">
        <v>24</v>
      </c>
      <c r="S71" s="42" t="s">
        <v>24</v>
      </c>
      <c r="T71" s="42"/>
    </row>
    <row r="72" ht="135" spans="1:20">
      <c r="A72" s="39">
        <v>1</v>
      </c>
      <c r="B72" s="43" t="s">
        <v>570</v>
      </c>
      <c r="C72" s="43">
        <v>83</v>
      </c>
      <c r="D72" s="43" t="s">
        <v>571</v>
      </c>
      <c r="E72" s="43" t="s">
        <v>572</v>
      </c>
      <c r="F72" s="43" t="s">
        <v>155</v>
      </c>
      <c r="G72" s="43" t="s">
        <v>46</v>
      </c>
      <c r="H72" s="43">
        <v>83</v>
      </c>
      <c r="I72" s="43" t="s">
        <v>49</v>
      </c>
      <c r="J72" s="39">
        <v>6450</v>
      </c>
      <c r="K72" s="39"/>
      <c r="L72" s="39">
        <v>6450</v>
      </c>
      <c r="M72" s="39"/>
      <c r="N72" s="39"/>
      <c r="O72" s="39">
        <v>1734</v>
      </c>
      <c r="P72" s="39">
        <v>6284</v>
      </c>
      <c r="Q72" s="43" t="s">
        <v>47</v>
      </c>
      <c r="R72" s="43" t="s">
        <v>190</v>
      </c>
      <c r="S72" s="43" t="s">
        <v>36</v>
      </c>
      <c r="T72" s="43"/>
    </row>
    <row r="73" s="1" customFormat="1" ht="22.5" spans="1:20">
      <c r="A73" s="37" t="s">
        <v>573</v>
      </c>
      <c r="B73" s="42" t="s">
        <v>191</v>
      </c>
      <c r="C73" s="42">
        <f>C74</f>
        <v>87</v>
      </c>
      <c r="D73" s="42" t="s">
        <v>24</v>
      </c>
      <c r="E73" s="42" t="s">
        <v>24</v>
      </c>
      <c r="F73" s="42" t="s">
        <v>24</v>
      </c>
      <c r="G73" s="42" t="s">
        <v>24</v>
      </c>
      <c r="H73" s="42">
        <f>H74</f>
        <v>59400</v>
      </c>
      <c r="I73" s="42" t="str">
        <f t="shared" ref="I73" si="94">I74</f>
        <v>平方米</v>
      </c>
      <c r="J73" s="37">
        <f t="shared" ref="J73:P73" si="95">J74</f>
        <v>3564</v>
      </c>
      <c r="K73" s="37">
        <f t="shared" si="95"/>
        <v>0</v>
      </c>
      <c r="L73" s="37">
        <f t="shared" si="95"/>
        <v>3564</v>
      </c>
      <c r="M73" s="37">
        <f t="shared" si="95"/>
        <v>0</v>
      </c>
      <c r="N73" s="37">
        <f t="shared" si="95"/>
        <v>0</v>
      </c>
      <c r="O73" s="37">
        <f t="shared" si="95"/>
        <v>950</v>
      </c>
      <c r="P73" s="37">
        <f t="shared" si="95"/>
        <v>3056</v>
      </c>
      <c r="Q73" s="42" t="s">
        <v>24</v>
      </c>
      <c r="R73" s="42" t="s">
        <v>24</v>
      </c>
      <c r="S73" s="42" t="s">
        <v>24</v>
      </c>
      <c r="T73" s="42"/>
    </row>
    <row r="74" ht="101.25" spans="1:20">
      <c r="A74" s="39">
        <v>1</v>
      </c>
      <c r="B74" s="43" t="s">
        <v>192</v>
      </c>
      <c r="C74" s="43">
        <v>87</v>
      </c>
      <c r="D74" s="43" t="s">
        <v>574</v>
      </c>
      <c r="E74" s="43" t="s">
        <v>575</v>
      </c>
      <c r="F74" s="43" t="s">
        <v>32</v>
      </c>
      <c r="G74" s="43" t="s">
        <v>33</v>
      </c>
      <c r="H74" s="43">
        <v>59400</v>
      </c>
      <c r="I74" s="43" t="s">
        <v>164</v>
      </c>
      <c r="J74" s="39">
        <v>3564</v>
      </c>
      <c r="K74" s="39"/>
      <c r="L74" s="39">
        <v>3564</v>
      </c>
      <c r="M74" s="39"/>
      <c r="N74" s="39"/>
      <c r="O74" s="39">
        <v>950</v>
      </c>
      <c r="P74" s="39">
        <v>3056</v>
      </c>
      <c r="Q74" s="43" t="s">
        <v>70</v>
      </c>
      <c r="R74" s="43" t="s">
        <v>47</v>
      </c>
      <c r="S74" s="43" t="s">
        <v>36</v>
      </c>
      <c r="T74" s="43"/>
    </row>
    <row r="78" spans="5:5">
      <c r="E78" s="47"/>
    </row>
  </sheetData>
  <mergeCells count="22">
    <mergeCell ref="A2:T2"/>
    <mergeCell ref="J3:N3"/>
    <mergeCell ref="K4:N4"/>
    <mergeCell ref="A3:A6"/>
    <mergeCell ref="B3:B6"/>
    <mergeCell ref="C3:C6"/>
    <mergeCell ref="D3:D6"/>
    <mergeCell ref="E3:E6"/>
    <mergeCell ref="F3:F6"/>
    <mergeCell ref="G3:G6"/>
    <mergeCell ref="J4:J6"/>
    <mergeCell ref="K5:K6"/>
    <mergeCell ref="L5:L6"/>
    <mergeCell ref="M5:M6"/>
    <mergeCell ref="N5:N6"/>
    <mergeCell ref="O3:O6"/>
    <mergeCell ref="P3:P6"/>
    <mergeCell ref="Q3:Q6"/>
    <mergeCell ref="R3:R6"/>
    <mergeCell ref="S3:S6"/>
    <mergeCell ref="T3:T6"/>
    <mergeCell ref="H3:I5"/>
  </mergeCells>
  <pageMargins left="0.388888888888889" right="0.21875" top="0.669444444444445" bottom="0.629166666666667" header="0.509027777777778" footer="0.388888888888889"/>
  <pageSetup paperSize="9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3"/>
  <sheetViews>
    <sheetView workbookViewId="0">
      <selection activeCell="G10" sqref="G10"/>
    </sheetView>
  </sheetViews>
  <sheetFormatPr defaultColWidth="9" defaultRowHeight="14.25"/>
  <cols>
    <col min="1" max="1" width="3.875" customWidth="1"/>
    <col min="2" max="2" width="9.625" customWidth="1"/>
    <col min="3" max="3" width="4.75" customWidth="1"/>
    <col min="4" max="4" width="15.75" customWidth="1"/>
    <col min="5" max="5" width="15" customWidth="1"/>
    <col min="6" max="6" width="4.625" customWidth="1"/>
    <col min="7" max="7" width="5.75" customWidth="1"/>
    <col min="8" max="8" width="5.375" customWidth="1"/>
    <col min="9" max="9" width="7.125" customWidth="1"/>
    <col min="10" max="10" width="5.875" customWidth="1"/>
    <col min="11" max="11" width="5.5" customWidth="1"/>
    <col min="12" max="12" width="5.875" customWidth="1"/>
    <col min="13" max="14" width="4.75" customWidth="1"/>
    <col min="15" max="15" width="5" customWidth="1"/>
    <col min="16" max="16" width="4.75" customWidth="1"/>
    <col min="17" max="17" width="5.75" customWidth="1"/>
    <col min="18" max="18" width="6.5" customWidth="1"/>
    <col min="19" max="19" width="5.625" customWidth="1"/>
    <col min="20" max="20" width="4.875" customWidth="1"/>
    <col min="22" max="22" width="11.625" customWidth="1"/>
  </cols>
  <sheetData>
    <row r="1" spans="1:1">
      <c r="A1" s="28" t="s">
        <v>576</v>
      </c>
    </row>
    <row r="2" ht="38.25" customHeight="1" spans="1:20">
      <c r="A2" s="20" t="s">
        <v>577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A3" s="29" t="s">
        <v>2</v>
      </c>
      <c r="B3" s="30" t="s">
        <v>3</v>
      </c>
      <c r="C3" s="31" t="s">
        <v>4</v>
      </c>
      <c r="D3" s="29" t="s">
        <v>213</v>
      </c>
      <c r="E3" s="31" t="s">
        <v>214</v>
      </c>
      <c r="F3" s="29" t="s">
        <v>5</v>
      </c>
      <c r="G3" s="29" t="s">
        <v>6</v>
      </c>
      <c r="H3" s="32" t="s">
        <v>7</v>
      </c>
      <c r="I3" s="40"/>
      <c r="J3" s="29" t="s">
        <v>8</v>
      </c>
      <c r="K3" s="29"/>
      <c r="L3" s="29"/>
      <c r="M3" s="29"/>
      <c r="N3" s="29"/>
      <c r="O3" s="31" t="s">
        <v>9</v>
      </c>
      <c r="P3" s="29" t="s">
        <v>10</v>
      </c>
      <c r="Q3" s="29" t="s">
        <v>11</v>
      </c>
      <c r="R3" s="29" t="s">
        <v>12</v>
      </c>
      <c r="S3" s="31" t="s">
        <v>13</v>
      </c>
      <c r="T3" s="29" t="s">
        <v>14</v>
      </c>
    </row>
    <row r="4" spans="1:20">
      <c r="A4" s="29"/>
      <c r="B4" s="30"/>
      <c r="C4" s="33"/>
      <c r="D4" s="29"/>
      <c r="E4" s="33"/>
      <c r="F4" s="29"/>
      <c r="G4" s="29"/>
      <c r="H4" s="34"/>
      <c r="I4" s="41"/>
      <c r="J4" s="29" t="s">
        <v>23</v>
      </c>
      <c r="K4" s="29" t="s">
        <v>16</v>
      </c>
      <c r="L4" s="29"/>
      <c r="M4" s="29"/>
      <c r="N4" s="29"/>
      <c r="O4" s="33"/>
      <c r="P4" s="29"/>
      <c r="Q4" s="29"/>
      <c r="R4" s="29"/>
      <c r="S4" s="33"/>
      <c r="T4" s="29"/>
    </row>
    <row r="5" spans="1:20">
      <c r="A5" s="29"/>
      <c r="B5" s="30"/>
      <c r="C5" s="33"/>
      <c r="D5" s="29"/>
      <c r="E5" s="33"/>
      <c r="F5" s="29"/>
      <c r="G5" s="29"/>
      <c r="H5" s="34"/>
      <c r="I5" s="41"/>
      <c r="J5" s="29"/>
      <c r="K5" s="29" t="s">
        <v>17</v>
      </c>
      <c r="L5" s="29" t="s">
        <v>18</v>
      </c>
      <c r="M5" s="29" t="s">
        <v>19</v>
      </c>
      <c r="N5" s="29" t="s">
        <v>217</v>
      </c>
      <c r="O5" s="33"/>
      <c r="P5" s="29"/>
      <c r="Q5" s="29"/>
      <c r="R5" s="29"/>
      <c r="S5" s="33"/>
      <c r="T5" s="29"/>
    </row>
    <row r="6" ht="22.5" customHeight="1" spans="1:20">
      <c r="A6" s="29"/>
      <c r="B6" s="30"/>
      <c r="C6" s="35"/>
      <c r="D6" s="29"/>
      <c r="E6" s="35"/>
      <c r="F6" s="29"/>
      <c r="G6" s="29"/>
      <c r="H6" s="29" t="s">
        <v>21</v>
      </c>
      <c r="I6" s="29" t="s">
        <v>22</v>
      </c>
      <c r="J6" s="29"/>
      <c r="K6" s="29"/>
      <c r="L6" s="29"/>
      <c r="M6" s="29"/>
      <c r="N6" s="29"/>
      <c r="O6" s="35"/>
      <c r="P6" s="29"/>
      <c r="Q6" s="29"/>
      <c r="R6" s="29"/>
      <c r="S6" s="35"/>
      <c r="T6" s="29"/>
    </row>
    <row r="7" s="1" customFormat="1" spans="1:20">
      <c r="A7" s="36"/>
      <c r="B7" s="36" t="s">
        <v>23</v>
      </c>
      <c r="C7" s="36">
        <f>C8+C10+C12+C14+C16+C19</f>
        <v>98</v>
      </c>
      <c r="D7" s="36" t="s">
        <v>24</v>
      </c>
      <c r="E7" s="36" t="s">
        <v>24</v>
      </c>
      <c r="F7" s="36" t="s">
        <v>24</v>
      </c>
      <c r="G7" s="36" t="s">
        <v>24</v>
      </c>
      <c r="H7" s="37"/>
      <c r="I7" s="37"/>
      <c r="J7" s="37">
        <f t="shared" ref="J7" si="0">J8+J10+J12+J14+J16+J19</f>
        <v>24035</v>
      </c>
      <c r="K7" s="37"/>
      <c r="L7" s="37">
        <f t="shared" ref="L7:M7" si="1">L8+L10+L12+L14+L16+L19</f>
        <v>18035</v>
      </c>
      <c r="M7" s="37">
        <f t="shared" si="1"/>
        <v>6000</v>
      </c>
      <c r="N7" s="37"/>
      <c r="O7" s="37">
        <f>O8+O10+O12+O14+O16+O19</f>
        <v>35802</v>
      </c>
      <c r="P7" s="37">
        <f>P8+P10+P12+P14+P16+P19</f>
        <v>98143</v>
      </c>
      <c r="Q7" s="36" t="s">
        <v>24</v>
      </c>
      <c r="R7" s="36" t="s">
        <v>24</v>
      </c>
      <c r="S7" s="36" t="s">
        <v>24</v>
      </c>
      <c r="T7" s="36"/>
    </row>
    <row r="8" s="1" customFormat="1" ht="22.5" spans="1:20">
      <c r="A8" s="36" t="s">
        <v>25</v>
      </c>
      <c r="B8" s="36" t="s">
        <v>195</v>
      </c>
      <c r="C8" s="36">
        <f t="shared" ref="C8" si="2">C9</f>
        <v>14</v>
      </c>
      <c r="D8" s="36" t="s">
        <v>24</v>
      </c>
      <c r="E8" s="36" t="s">
        <v>24</v>
      </c>
      <c r="F8" s="36" t="s">
        <v>24</v>
      </c>
      <c r="G8" s="36" t="s">
        <v>24</v>
      </c>
      <c r="H8" s="37">
        <f>H9</f>
        <v>6000</v>
      </c>
      <c r="I8" s="37" t="str">
        <f t="shared" ref="I8:J8" si="3">I9</f>
        <v>亩</v>
      </c>
      <c r="J8" s="37">
        <f t="shared" si="3"/>
        <v>900</v>
      </c>
      <c r="K8" s="37"/>
      <c r="L8" s="37">
        <f t="shared" ref="L8" si="4">L9</f>
        <v>900</v>
      </c>
      <c r="M8" s="37"/>
      <c r="N8" s="37"/>
      <c r="O8" s="37">
        <f t="shared" ref="O8" si="5">O9</f>
        <v>2100</v>
      </c>
      <c r="P8" s="37">
        <f t="shared" ref="P8" si="6">P9</f>
        <v>6350</v>
      </c>
      <c r="Q8" s="36"/>
      <c r="R8" s="36"/>
      <c r="S8" s="36"/>
      <c r="T8" s="36"/>
    </row>
    <row r="9" ht="56.25" spans="1:20">
      <c r="A9" s="38">
        <v>1</v>
      </c>
      <c r="B9" s="38" t="s">
        <v>196</v>
      </c>
      <c r="C9" s="38">
        <v>14</v>
      </c>
      <c r="D9" s="38" t="s">
        <v>219</v>
      </c>
      <c r="E9" s="38" t="s">
        <v>578</v>
      </c>
      <c r="F9" s="38" t="s">
        <v>32</v>
      </c>
      <c r="G9" s="38" t="s">
        <v>33</v>
      </c>
      <c r="H9" s="39">
        <v>6000</v>
      </c>
      <c r="I9" s="39" t="s">
        <v>30</v>
      </c>
      <c r="J9" s="39">
        <v>900</v>
      </c>
      <c r="K9" s="39"/>
      <c r="L9" s="39">
        <v>900</v>
      </c>
      <c r="M9" s="39"/>
      <c r="N9" s="39"/>
      <c r="O9" s="39">
        <v>2100</v>
      </c>
      <c r="P9" s="39">
        <v>6350</v>
      </c>
      <c r="Q9" s="38" t="s">
        <v>197</v>
      </c>
      <c r="R9" s="38" t="s">
        <v>35</v>
      </c>
      <c r="S9" s="38" t="s">
        <v>36</v>
      </c>
      <c r="T9" s="38"/>
    </row>
    <row r="10" s="1" customFormat="1" ht="22.5" spans="1:20">
      <c r="A10" s="36" t="s">
        <v>65</v>
      </c>
      <c r="B10" s="36" t="s">
        <v>198</v>
      </c>
      <c r="C10" s="36">
        <f t="shared" ref="C10" si="7">C11</f>
        <v>13</v>
      </c>
      <c r="D10" s="36" t="s">
        <v>24</v>
      </c>
      <c r="E10" s="36" t="s">
        <v>24</v>
      </c>
      <c r="F10" s="36" t="s">
        <v>24</v>
      </c>
      <c r="G10" s="36" t="s">
        <v>24</v>
      </c>
      <c r="H10" s="37">
        <f t="shared" ref="H10:J10" si="8">H11</f>
        <v>30</v>
      </c>
      <c r="I10" s="37" t="str">
        <f t="shared" si="8"/>
        <v>平方公里</v>
      </c>
      <c r="J10" s="37">
        <f t="shared" si="8"/>
        <v>3000</v>
      </c>
      <c r="K10" s="37"/>
      <c r="L10" s="37">
        <f t="shared" ref="L10" si="9">L11</f>
        <v>3000</v>
      </c>
      <c r="M10" s="37"/>
      <c r="N10" s="37"/>
      <c r="O10" s="37">
        <f t="shared" ref="O10" si="10">O11</f>
        <v>10620</v>
      </c>
      <c r="P10" s="37">
        <f t="shared" ref="P10" si="11">P11</f>
        <v>34520</v>
      </c>
      <c r="Q10" s="36" t="s">
        <v>24</v>
      </c>
      <c r="R10" s="36" t="s">
        <v>24</v>
      </c>
      <c r="S10" s="36"/>
      <c r="T10" s="36"/>
    </row>
    <row r="11" ht="56.25" spans="1:20">
      <c r="A11" s="38">
        <v>1</v>
      </c>
      <c r="B11" s="38" t="s">
        <v>200</v>
      </c>
      <c r="C11" s="38">
        <v>13</v>
      </c>
      <c r="D11" s="38" t="s">
        <v>579</v>
      </c>
      <c r="E11" s="38" t="s">
        <v>580</v>
      </c>
      <c r="F11" s="38" t="s">
        <v>32</v>
      </c>
      <c r="G11" s="38" t="s">
        <v>33</v>
      </c>
      <c r="H11" s="39">
        <v>30</v>
      </c>
      <c r="I11" s="39" t="s">
        <v>199</v>
      </c>
      <c r="J11" s="39">
        <v>3000</v>
      </c>
      <c r="K11" s="39"/>
      <c r="L11" s="39">
        <v>3000</v>
      </c>
      <c r="M11" s="39"/>
      <c r="N11" s="39"/>
      <c r="O11" s="39">
        <v>10620</v>
      </c>
      <c r="P11" s="39">
        <v>34520</v>
      </c>
      <c r="Q11" s="38" t="s">
        <v>150</v>
      </c>
      <c r="R11" s="38" t="s">
        <v>35</v>
      </c>
      <c r="S11" s="38" t="s">
        <v>36</v>
      </c>
      <c r="T11" s="38"/>
    </row>
    <row r="12" s="1" customFormat="1" ht="22.5" spans="1:20">
      <c r="A12" s="36" t="s">
        <v>82</v>
      </c>
      <c r="B12" s="36" t="s">
        <v>201</v>
      </c>
      <c r="C12" s="36">
        <f>C13</f>
        <v>11</v>
      </c>
      <c r="D12" s="36" t="s">
        <v>24</v>
      </c>
      <c r="E12" s="36" t="s">
        <v>24</v>
      </c>
      <c r="F12" s="36" t="s">
        <v>24</v>
      </c>
      <c r="G12" s="36" t="s">
        <v>24</v>
      </c>
      <c r="H12" s="37">
        <f t="shared" ref="H12:J12" si="12">H13</f>
        <v>10</v>
      </c>
      <c r="I12" s="37" t="str">
        <f t="shared" si="12"/>
        <v>平方公里</v>
      </c>
      <c r="J12" s="37">
        <f t="shared" si="12"/>
        <v>1000</v>
      </c>
      <c r="K12" s="37"/>
      <c r="L12" s="37">
        <f t="shared" ref="L12" si="13">L13</f>
        <v>1000</v>
      </c>
      <c r="M12" s="37"/>
      <c r="N12" s="37"/>
      <c r="O12" s="37">
        <f>O13</f>
        <v>1985</v>
      </c>
      <c r="P12" s="37">
        <f>P13</f>
        <v>6214</v>
      </c>
      <c r="Q12" s="36" t="s">
        <v>24</v>
      </c>
      <c r="R12" s="36" t="s">
        <v>24</v>
      </c>
      <c r="S12" s="36"/>
      <c r="T12" s="36"/>
    </row>
    <row r="13" ht="45" spans="1:20">
      <c r="A13" s="38">
        <v>1</v>
      </c>
      <c r="B13" s="38" t="s">
        <v>202</v>
      </c>
      <c r="C13" s="38">
        <v>11</v>
      </c>
      <c r="D13" s="38" t="s">
        <v>581</v>
      </c>
      <c r="E13" s="38" t="s">
        <v>582</v>
      </c>
      <c r="F13" s="38" t="s">
        <v>32</v>
      </c>
      <c r="G13" s="38" t="s">
        <v>33</v>
      </c>
      <c r="H13" s="39">
        <v>10</v>
      </c>
      <c r="I13" s="39" t="s">
        <v>199</v>
      </c>
      <c r="J13" s="39">
        <v>1000</v>
      </c>
      <c r="K13" s="39"/>
      <c r="L13" s="39">
        <v>1000</v>
      </c>
      <c r="M13" s="39"/>
      <c r="N13" s="39"/>
      <c r="O13" s="39">
        <v>1985</v>
      </c>
      <c r="P13" s="39">
        <v>6214</v>
      </c>
      <c r="Q13" s="38" t="s">
        <v>150</v>
      </c>
      <c r="R13" s="38" t="s">
        <v>35</v>
      </c>
      <c r="S13" s="38" t="s">
        <v>36</v>
      </c>
      <c r="T13" s="38"/>
    </row>
    <row r="14" s="1" customFormat="1" ht="22.5" spans="1:20">
      <c r="A14" s="36" t="s">
        <v>103</v>
      </c>
      <c r="B14" s="36" t="s">
        <v>203</v>
      </c>
      <c r="C14" s="36">
        <f>C15</f>
        <v>4</v>
      </c>
      <c r="D14" s="36" t="s">
        <v>24</v>
      </c>
      <c r="E14" s="36" t="s">
        <v>24</v>
      </c>
      <c r="F14" s="36" t="s">
        <v>24</v>
      </c>
      <c r="G14" s="36" t="s">
        <v>24</v>
      </c>
      <c r="H14" s="37">
        <f>H15</f>
        <v>0</v>
      </c>
      <c r="I14" s="37" t="s">
        <v>204</v>
      </c>
      <c r="J14" s="37">
        <f>J15</f>
        <v>14000</v>
      </c>
      <c r="K14" s="37"/>
      <c r="L14" s="37">
        <f t="shared" ref="L14:M14" si="14">L15</f>
        <v>8000</v>
      </c>
      <c r="M14" s="37">
        <f t="shared" si="14"/>
        <v>6000</v>
      </c>
      <c r="N14" s="37"/>
      <c r="O14" s="37">
        <f>O15</f>
        <v>1352</v>
      </c>
      <c r="P14" s="37">
        <f>P15</f>
        <v>4250</v>
      </c>
      <c r="Q14" s="36" t="s">
        <v>24</v>
      </c>
      <c r="R14" s="36" t="s">
        <v>24</v>
      </c>
      <c r="S14" s="36"/>
      <c r="T14" s="36"/>
    </row>
    <row r="15" ht="33.75" spans="1:20">
      <c r="A15" s="38">
        <v>1</v>
      </c>
      <c r="B15" s="38" t="s">
        <v>205</v>
      </c>
      <c r="C15" s="38">
        <v>4</v>
      </c>
      <c r="D15" s="38" t="s">
        <v>583</v>
      </c>
      <c r="E15" s="38" t="s">
        <v>584</v>
      </c>
      <c r="F15" s="38" t="s">
        <v>32</v>
      </c>
      <c r="G15" s="38" t="s">
        <v>33</v>
      </c>
      <c r="H15" s="39"/>
      <c r="I15" s="39" t="s">
        <v>204</v>
      </c>
      <c r="J15" s="39">
        <v>14000</v>
      </c>
      <c r="K15" s="39"/>
      <c r="L15" s="39">
        <v>8000</v>
      </c>
      <c r="M15" s="39">
        <v>6000</v>
      </c>
      <c r="N15" s="39"/>
      <c r="O15" s="39">
        <v>1352</v>
      </c>
      <c r="P15" s="39">
        <v>4250</v>
      </c>
      <c r="Q15" s="38" t="s">
        <v>197</v>
      </c>
      <c r="R15" s="38" t="s">
        <v>35</v>
      </c>
      <c r="S15" s="38" t="s">
        <v>36</v>
      </c>
      <c r="T15" s="38"/>
    </row>
    <row r="16" s="1" customFormat="1" ht="45" spans="1:20">
      <c r="A16" s="36" t="s">
        <v>118</v>
      </c>
      <c r="B16" s="36" t="s">
        <v>206</v>
      </c>
      <c r="C16" s="36">
        <f>C17+C18</f>
        <v>28</v>
      </c>
      <c r="D16" s="36" t="s">
        <v>24</v>
      </c>
      <c r="E16" s="36" t="s">
        <v>24</v>
      </c>
      <c r="F16" s="36" t="s">
        <v>24</v>
      </c>
      <c r="G16" s="36" t="s">
        <v>24</v>
      </c>
      <c r="H16" s="37">
        <f>H17+H18</f>
        <v>175</v>
      </c>
      <c r="I16" s="37" t="str">
        <f>I17</f>
        <v>万亩</v>
      </c>
      <c r="J16" s="37">
        <f>J17+J18</f>
        <v>4510</v>
      </c>
      <c r="K16" s="37">
        <f t="shared" ref="K16:P16" si="15">K17+K18</f>
        <v>0</v>
      </c>
      <c r="L16" s="37">
        <f t="shared" si="15"/>
        <v>4510</v>
      </c>
      <c r="M16" s="37">
        <f t="shared" si="15"/>
        <v>0</v>
      </c>
      <c r="N16" s="37">
        <f t="shared" si="15"/>
        <v>0</v>
      </c>
      <c r="O16" s="37">
        <f t="shared" si="15"/>
        <v>19120</v>
      </c>
      <c r="P16" s="37">
        <f t="shared" si="15"/>
        <v>38279</v>
      </c>
      <c r="Q16" s="36" t="s">
        <v>24</v>
      </c>
      <c r="R16" s="36" t="s">
        <v>24</v>
      </c>
      <c r="S16" s="36"/>
      <c r="T16" s="36"/>
    </row>
    <row r="17" ht="56.25" spans="1:20">
      <c r="A17" s="38">
        <v>1</v>
      </c>
      <c r="B17" s="38" t="s">
        <v>208</v>
      </c>
      <c r="C17" s="38">
        <v>14</v>
      </c>
      <c r="D17" s="38" t="s">
        <v>219</v>
      </c>
      <c r="E17" s="38" t="s">
        <v>585</v>
      </c>
      <c r="F17" s="38" t="s">
        <v>32</v>
      </c>
      <c r="G17" s="38" t="s">
        <v>33</v>
      </c>
      <c r="H17" s="39">
        <v>143</v>
      </c>
      <c r="I17" s="39" t="s">
        <v>207</v>
      </c>
      <c r="J17" s="39">
        <v>2110</v>
      </c>
      <c r="K17" s="39"/>
      <c r="L17" s="39">
        <v>2110</v>
      </c>
      <c r="M17" s="39"/>
      <c r="N17" s="39"/>
      <c r="O17" s="39">
        <v>10560</v>
      </c>
      <c r="P17" s="39">
        <v>35690</v>
      </c>
      <c r="Q17" s="38" t="s">
        <v>197</v>
      </c>
      <c r="R17" s="38" t="s">
        <v>35</v>
      </c>
      <c r="S17" s="38" t="s">
        <v>36</v>
      </c>
      <c r="T17" s="38"/>
    </row>
    <row r="18" ht="56.25" spans="1:20">
      <c r="A18" s="38">
        <v>2</v>
      </c>
      <c r="B18" s="38" t="s">
        <v>586</v>
      </c>
      <c r="C18" s="38">
        <v>14</v>
      </c>
      <c r="D18" s="38" t="s">
        <v>219</v>
      </c>
      <c r="E18" s="38" t="s">
        <v>587</v>
      </c>
      <c r="F18" s="38" t="s">
        <v>32</v>
      </c>
      <c r="G18" s="38" t="s">
        <v>33</v>
      </c>
      <c r="H18" s="39">
        <v>32</v>
      </c>
      <c r="I18" s="39" t="s">
        <v>207</v>
      </c>
      <c r="J18" s="39">
        <f>32*15*5</f>
        <v>2400</v>
      </c>
      <c r="K18" s="39"/>
      <c r="L18" s="39">
        <v>2400</v>
      </c>
      <c r="M18" s="39"/>
      <c r="N18" s="39"/>
      <c r="O18" s="39">
        <v>8560</v>
      </c>
      <c r="P18" s="39">
        <v>2589</v>
      </c>
      <c r="Q18" s="38" t="s">
        <v>197</v>
      </c>
      <c r="R18" s="38" t="s">
        <v>35</v>
      </c>
      <c r="S18" s="38" t="s">
        <v>36</v>
      </c>
      <c r="T18" s="38"/>
    </row>
    <row r="19" s="1" customFormat="1" ht="22.5" spans="1:20">
      <c r="A19" s="36" t="s">
        <v>193</v>
      </c>
      <c r="B19" s="36" t="s">
        <v>209</v>
      </c>
      <c r="C19" s="36">
        <f>C20+C22</f>
        <v>28</v>
      </c>
      <c r="D19" s="36" t="s">
        <v>24</v>
      </c>
      <c r="E19" s="36" t="s">
        <v>24</v>
      </c>
      <c r="F19" s="36" t="s">
        <v>24</v>
      </c>
      <c r="G19" s="36" t="s">
        <v>24</v>
      </c>
      <c r="H19" s="37">
        <f t="shared" ref="H19" si="16">H20+H22</f>
        <v>625</v>
      </c>
      <c r="I19" s="37" t="s">
        <v>69</v>
      </c>
      <c r="J19" s="37">
        <f t="shared" ref="J19" si="17">J20+J22</f>
        <v>625</v>
      </c>
      <c r="K19" s="37"/>
      <c r="L19" s="37">
        <f t="shared" ref="L19" si="18">L20+L22</f>
        <v>625</v>
      </c>
      <c r="M19" s="37"/>
      <c r="N19" s="37"/>
      <c r="O19" s="37">
        <f>O20+O22</f>
        <v>625</v>
      </c>
      <c r="P19" s="37">
        <f>P20+P22</f>
        <v>8530</v>
      </c>
      <c r="Q19" s="36" t="s">
        <v>24</v>
      </c>
      <c r="R19" s="36" t="s">
        <v>24</v>
      </c>
      <c r="S19" s="36"/>
      <c r="T19" s="36"/>
    </row>
    <row r="20" spans="1:20">
      <c r="A20" s="38">
        <v>1</v>
      </c>
      <c r="B20" s="38" t="s">
        <v>588</v>
      </c>
      <c r="C20" s="38">
        <f>C21</f>
        <v>14</v>
      </c>
      <c r="D20" s="38" t="s">
        <v>24</v>
      </c>
      <c r="E20" s="38" t="s">
        <v>24</v>
      </c>
      <c r="F20" s="38" t="s">
        <v>24</v>
      </c>
      <c r="G20" s="38" t="s">
        <v>24</v>
      </c>
      <c r="H20" s="39">
        <f t="shared" ref="H20" si="19">H21</f>
        <v>400</v>
      </c>
      <c r="I20" s="39" t="s">
        <v>69</v>
      </c>
      <c r="J20" s="39">
        <f t="shared" ref="J20" si="20">J21</f>
        <v>400</v>
      </c>
      <c r="K20" s="39"/>
      <c r="L20" s="39">
        <f t="shared" ref="L20" si="21">L21</f>
        <v>400</v>
      </c>
      <c r="M20" s="39"/>
      <c r="N20" s="39"/>
      <c r="O20" s="39">
        <f>O21</f>
        <v>400</v>
      </c>
      <c r="P20" s="39">
        <f>P21</f>
        <v>1320</v>
      </c>
      <c r="Q20" s="38"/>
      <c r="R20" s="38"/>
      <c r="S20" s="38" t="s">
        <v>36</v>
      </c>
      <c r="T20" s="38"/>
    </row>
    <row r="21" ht="56.25" spans="1:20">
      <c r="A21" s="38">
        <v>1.1</v>
      </c>
      <c r="B21" s="38" t="s">
        <v>589</v>
      </c>
      <c r="C21" s="38">
        <v>14</v>
      </c>
      <c r="D21" s="38" t="s">
        <v>219</v>
      </c>
      <c r="E21" s="38" t="s">
        <v>590</v>
      </c>
      <c r="F21" s="38" t="s">
        <v>32</v>
      </c>
      <c r="G21" s="38" t="s">
        <v>33</v>
      </c>
      <c r="H21" s="39">
        <v>400</v>
      </c>
      <c r="I21" s="39" t="s">
        <v>69</v>
      </c>
      <c r="J21" s="39">
        <v>400</v>
      </c>
      <c r="K21" s="39"/>
      <c r="L21" s="39">
        <v>400</v>
      </c>
      <c r="M21" s="39"/>
      <c r="N21" s="39"/>
      <c r="O21" s="39">
        <v>400</v>
      </c>
      <c r="P21" s="39">
        <v>1320</v>
      </c>
      <c r="Q21" s="38" t="s">
        <v>197</v>
      </c>
      <c r="R21" s="38" t="s">
        <v>35</v>
      </c>
      <c r="S21" s="38" t="s">
        <v>36</v>
      </c>
      <c r="T21" s="38"/>
    </row>
    <row r="22" spans="1:20">
      <c r="A22" s="38">
        <v>2</v>
      </c>
      <c r="B22" s="38" t="s">
        <v>591</v>
      </c>
      <c r="C22" s="38">
        <f>C23</f>
        <v>14</v>
      </c>
      <c r="D22" s="38" t="s">
        <v>24</v>
      </c>
      <c r="E22" s="38" t="s">
        <v>24</v>
      </c>
      <c r="F22" s="38" t="s">
        <v>24</v>
      </c>
      <c r="G22" s="38" t="s">
        <v>24</v>
      </c>
      <c r="H22" s="39">
        <f t="shared" ref="H22" si="22">H23</f>
        <v>225</v>
      </c>
      <c r="I22" s="39" t="s">
        <v>69</v>
      </c>
      <c r="J22" s="39">
        <f t="shared" ref="J22" si="23">J23</f>
        <v>225</v>
      </c>
      <c r="K22" s="39"/>
      <c r="L22" s="39">
        <f t="shared" ref="L22" si="24">L23</f>
        <v>225</v>
      </c>
      <c r="M22" s="39"/>
      <c r="N22" s="39"/>
      <c r="O22" s="39">
        <f>O23</f>
        <v>225</v>
      </c>
      <c r="P22" s="39">
        <f>P23</f>
        <v>7210</v>
      </c>
      <c r="Q22" s="38"/>
      <c r="R22" s="38"/>
      <c r="S22" s="38" t="s">
        <v>36</v>
      </c>
      <c r="T22" s="38"/>
    </row>
    <row r="23" ht="56.25" spans="1:20">
      <c r="A23" s="38">
        <v>2.1</v>
      </c>
      <c r="B23" s="38" t="s">
        <v>592</v>
      </c>
      <c r="C23" s="38">
        <v>14</v>
      </c>
      <c r="D23" s="38" t="s">
        <v>219</v>
      </c>
      <c r="E23" s="38" t="s">
        <v>593</v>
      </c>
      <c r="F23" s="38" t="s">
        <v>32</v>
      </c>
      <c r="G23" s="38" t="s">
        <v>33</v>
      </c>
      <c r="H23" s="39">
        <v>225</v>
      </c>
      <c r="I23" s="39" t="s">
        <v>69</v>
      </c>
      <c r="J23" s="39">
        <v>225</v>
      </c>
      <c r="K23" s="39"/>
      <c r="L23" s="39">
        <v>225</v>
      </c>
      <c r="M23" s="39"/>
      <c r="N23" s="39"/>
      <c r="O23" s="39">
        <v>225</v>
      </c>
      <c r="P23" s="39">
        <v>7210</v>
      </c>
      <c r="Q23" s="38" t="s">
        <v>34</v>
      </c>
      <c r="R23" s="38" t="s">
        <v>35</v>
      </c>
      <c r="S23" s="38" t="s">
        <v>36</v>
      </c>
      <c r="T23" s="38"/>
    </row>
  </sheetData>
  <mergeCells count="22">
    <mergeCell ref="A2:T2"/>
    <mergeCell ref="J3:N3"/>
    <mergeCell ref="K4:N4"/>
    <mergeCell ref="A3:A6"/>
    <mergeCell ref="B3:B6"/>
    <mergeCell ref="C3:C6"/>
    <mergeCell ref="D3:D6"/>
    <mergeCell ref="E3:E6"/>
    <mergeCell ref="F3:F6"/>
    <mergeCell ref="G3:G6"/>
    <mergeCell ref="J4:J6"/>
    <mergeCell ref="K5:K6"/>
    <mergeCell ref="L5:L6"/>
    <mergeCell ref="M5:M6"/>
    <mergeCell ref="N5:N6"/>
    <mergeCell ref="O3:O6"/>
    <mergeCell ref="P3:P6"/>
    <mergeCell ref="Q3:Q6"/>
    <mergeCell ref="R3:R6"/>
    <mergeCell ref="S3:S6"/>
    <mergeCell ref="T3:T6"/>
    <mergeCell ref="H3:I5"/>
  </mergeCells>
  <pageMargins left="0.388888888888889" right="0.238888888888889" top="0.979166666666667" bottom="0.979166666666667" header="0.509027777777778" footer="0.509027777777778"/>
  <pageSetup paperSize="9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2"/>
  <sheetViews>
    <sheetView tabSelected="1" workbookViewId="0">
      <pane xSplit="13" ySplit="4" topLeftCell="N5" activePane="bottomRight" state="frozen"/>
      <selection/>
      <selection pane="topRight"/>
      <selection pane="bottomLeft"/>
      <selection pane="bottomRight" activeCell="O17" sqref="O17"/>
    </sheetView>
  </sheetViews>
  <sheetFormatPr defaultColWidth="9" defaultRowHeight="14.25"/>
  <cols>
    <col min="1" max="1" width="7.375" customWidth="1"/>
    <col min="2" max="2" width="13.625" customWidth="1"/>
    <col min="3" max="3" width="12.375" customWidth="1"/>
    <col min="4" max="8" width="7.875" customWidth="1"/>
    <col min="9" max="9" width="9.5" customWidth="1"/>
    <col min="10" max="10" width="11" customWidth="1"/>
    <col min="11" max="11" width="10.5" customWidth="1"/>
    <col min="12" max="12" width="10.25" customWidth="1"/>
    <col min="13" max="13" width="7.875" customWidth="1"/>
    <col min="14" max="14" width="13.625" customWidth="1"/>
    <col min="15" max="15" width="29.125" customWidth="1"/>
  </cols>
  <sheetData>
    <row r="1" spans="1:1">
      <c r="A1" t="s">
        <v>594</v>
      </c>
    </row>
    <row r="2" ht="48.75" customHeight="1" spans="1:13">
      <c r="A2" s="20" t="s">
        <v>595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31.5" customHeight="1" spans="1:13">
      <c r="A3" s="21" t="s">
        <v>2</v>
      </c>
      <c r="B3" s="21" t="s">
        <v>596</v>
      </c>
      <c r="C3" s="21" t="s">
        <v>597</v>
      </c>
      <c r="D3" s="22" t="s">
        <v>598</v>
      </c>
      <c r="E3" s="22"/>
      <c r="F3" s="22"/>
      <c r="G3" s="22"/>
      <c r="H3" s="22"/>
      <c r="I3" s="22"/>
      <c r="J3" s="22"/>
      <c r="K3" s="24" t="s">
        <v>599</v>
      </c>
      <c r="L3" s="24"/>
      <c r="M3" s="22" t="s">
        <v>14</v>
      </c>
    </row>
    <row r="4" s="1" customFormat="1" ht="28.5" spans="1:13">
      <c r="A4" s="21"/>
      <c r="B4" s="21"/>
      <c r="C4" s="21"/>
      <c r="D4" s="22" t="s">
        <v>600</v>
      </c>
      <c r="E4" s="22" t="s">
        <v>601</v>
      </c>
      <c r="F4" s="22" t="s">
        <v>602</v>
      </c>
      <c r="G4" s="22" t="s">
        <v>603</v>
      </c>
      <c r="H4" s="22" t="s">
        <v>604</v>
      </c>
      <c r="I4" s="22" t="s">
        <v>605</v>
      </c>
      <c r="J4" s="22" t="s">
        <v>606</v>
      </c>
      <c r="K4" s="22" t="s">
        <v>607</v>
      </c>
      <c r="L4" s="22" t="s">
        <v>608</v>
      </c>
      <c r="M4" s="22"/>
    </row>
    <row r="5" spans="1:13">
      <c r="A5" s="23">
        <v>1</v>
      </c>
      <c r="B5" s="7" t="s">
        <v>609</v>
      </c>
      <c r="C5" s="7" t="s">
        <v>610</v>
      </c>
      <c r="D5" s="23"/>
      <c r="E5" s="23">
        <v>300</v>
      </c>
      <c r="F5" s="23">
        <v>300</v>
      </c>
      <c r="G5" s="23">
        <v>500</v>
      </c>
      <c r="H5" s="23"/>
      <c r="I5" s="23">
        <v>500</v>
      </c>
      <c r="J5" s="23"/>
      <c r="K5" s="23"/>
      <c r="L5" s="23"/>
      <c r="M5" s="23"/>
    </row>
    <row r="6" spans="1:13">
      <c r="A6" s="23">
        <v>2</v>
      </c>
      <c r="B6" s="7" t="s">
        <v>609</v>
      </c>
      <c r="C6" s="7" t="s">
        <v>611</v>
      </c>
      <c r="D6" s="23"/>
      <c r="E6" s="23"/>
      <c r="F6" s="23">
        <v>500</v>
      </c>
      <c r="G6" s="23">
        <v>1000</v>
      </c>
      <c r="H6" s="23"/>
      <c r="I6" s="23"/>
      <c r="J6" s="23"/>
      <c r="K6" s="23"/>
      <c r="L6" s="23"/>
      <c r="M6" s="23"/>
    </row>
    <row r="7" spans="1:13">
      <c r="A7" s="23">
        <v>3</v>
      </c>
      <c r="B7" s="7" t="s">
        <v>609</v>
      </c>
      <c r="C7" s="7" t="s">
        <v>612</v>
      </c>
      <c r="D7" s="23"/>
      <c r="E7" s="23">
        <v>300</v>
      </c>
      <c r="F7" s="23">
        <v>200</v>
      </c>
      <c r="G7" s="23"/>
      <c r="H7" s="23"/>
      <c r="I7" s="23"/>
      <c r="J7" s="23"/>
      <c r="K7" s="23"/>
      <c r="L7" s="23"/>
      <c r="M7" s="23"/>
    </row>
    <row r="8" spans="1:13">
      <c r="A8" s="23">
        <v>4</v>
      </c>
      <c r="B8" s="7" t="s">
        <v>609</v>
      </c>
      <c r="C8" s="7" t="s">
        <v>613</v>
      </c>
      <c r="D8" s="23"/>
      <c r="E8" s="23"/>
      <c r="F8" s="23">
        <v>500</v>
      </c>
      <c r="G8" s="23">
        <v>500</v>
      </c>
      <c r="H8" s="23"/>
      <c r="I8" s="23"/>
      <c r="J8" s="23"/>
      <c r="K8" s="23"/>
      <c r="L8" s="23"/>
      <c r="M8" s="23"/>
    </row>
    <row r="9" spans="1:13">
      <c r="A9" s="23">
        <v>5</v>
      </c>
      <c r="B9" s="7" t="s">
        <v>609</v>
      </c>
      <c r="C9" s="7" t="s">
        <v>614</v>
      </c>
      <c r="D9" s="23"/>
      <c r="E9" s="23"/>
      <c r="F9" s="23">
        <v>500</v>
      </c>
      <c r="G9" s="23"/>
      <c r="H9" s="23"/>
      <c r="I9" s="23">
        <v>500</v>
      </c>
      <c r="J9" s="23"/>
      <c r="K9" s="23"/>
      <c r="L9" s="23"/>
      <c r="M9" s="23"/>
    </row>
    <row r="10" spans="1:13">
      <c r="A10" s="23">
        <v>6</v>
      </c>
      <c r="B10" s="7" t="s">
        <v>609</v>
      </c>
      <c r="C10" s="7" t="s">
        <v>615</v>
      </c>
      <c r="D10" s="23"/>
      <c r="E10" s="23">
        <v>500</v>
      </c>
      <c r="F10" s="23">
        <v>600</v>
      </c>
      <c r="G10" s="23">
        <v>500</v>
      </c>
      <c r="H10" s="23"/>
      <c r="I10" s="23"/>
      <c r="J10" s="23"/>
      <c r="K10" s="23"/>
      <c r="L10" s="23"/>
      <c r="M10" s="23"/>
    </row>
    <row r="11" spans="1:13">
      <c r="A11" s="23">
        <v>7</v>
      </c>
      <c r="B11" s="7" t="s">
        <v>609</v>
      </c>
      <c r="C11" s="7" t="s">
        <v>616</v>
      </c>
      <c r="D11" s="23"/>
      <c r="E11" s="23"/>
      <c r="F11" s="23">
        <v>300</v>
      </c>
      <c r="G11" s="23"/>
      <c r="H11" s="23"/>
      <c r="I11" s="23">
        <v>500</v>
      </c>
      <c r="J11" s="23"/>
      <c r="K11" s="23"/>
      <c r="L11" s="23"/>
      <c r="M11" s="23"/>
    </row>
    <row r="12" spans="1:13">
      <c r="A12" s="23">
        <v>8</v>
      </c>
      <c r="B12" s="7" t="s">
        <v>609</v>
      </c>
      <c r="C12" s="7" t="s">
        <v>617</v>
      </c>
      <c r="D12" s="23"/>
      <c r="E12" s="23">
        <v>300</v>
      </c>
      <c r="F12" s="23">
        <v>600</v>
      </c>
      <c r="G12" s="23">
        <v>700</v>
      </c>
      <c r="H12" s="23"/>
      <c r="I12" s="23"/>
      <c r="J12" s="23"/>
      <c r="K12" s="23"/>
      <c r="L12" s="23"/>
      <c r="M12" s="23"/>
    </row>
    <row r="13" spans="1:13">
      <c r="A13" s="23">
        <v>9</v>
      </c>
      <c r="B13" s="7" t="s">
        <v>609</v>
      </c>
      <c r="C13" s="7" t="s">
        <v>618</v>
      </c>
      <c r="D13" s="23"/>
      <c r="E13" s="23">
        <v>500</v>
      </c>
      <c r="F13" s="23">
        <v>500</v>
      </c>
      <c r="G13" s="23"/>
      <c r="H13" s="23"/>
      <c r="I13" s="23">
        <v>500</v>
      </c>
      <c r="J13" s="23"/>
      <c r="K13" s="23"/>
      <c r="L13" s="23"/>
      <c r="M13" s="23"/>
    </row>
    <row r="14" spans="1:13">
      <c r="A14" s="23">
        <v>10</v>
      </c>
      <c r="B14" s="7" t="s">
        <v>609</v>
      </c>
      <c r="C14" s="7" t="s">
        <v>619</v>
      </c>
      <c r="D14" s="23"/>
      <c r="E14" s="23"/>
      <c r="F14" s="23">
        <v>500</v>
      </c>
      <c r="G14" s="23"/>
      <c r="H14" s="23"/>
      <c r="I14" s="23">
        <v>500</v>
      </c>
      <c r="J14" s="23"/>
      <c r="K14" s="23"/>
      <c r="L14" s="23"/>
      <c r="M14" s="23"/>
    </row>
    <row r="15" spans="1:13">
      <c r="A15" s="23">
        <v>11</v>
      </c>
      <c r="B15" s="7" t="s">
        <v>609</v>
      </c>
      <c r="C15" s="7" t="s">
        <v>620</v>
      </c>
      <c r="D15" s="23"/>
      <c r="E15" s="23">
        <v>300</v>
      </c>
      <c r="F15" s="23"/>
      <c r="G15" s="23">
        <v>500</v>
      </c>
      <c r="H15" s="23"/>
      <c r="I15" s="23"/>
      <c r="J15" s="23"/>
      <c r="K15" s="23"/>
      <c r="L15" s="23"/>
      <c r="M15" s="23"/>
    </row>
    <row r="16" spans="1:13">
      <c r="A16" s="23">
        <v>12</v>
      </c>
      <c r="B16" s="7" t="s">
        <v>609</v>
      </c>
      <c r="C16" s="7" t="s">
        <v>621</v>
      </c>
      <c r="D16" s="23"/>
      <c r="E16" s="23">
        <v>300</v>
      </c>
      <c r="F16" s="23"/>
      <c r="G16" s="23">
        <v>500</v>
      </c>
      <c r="H16" s="23"/>
      <c r="I16" s="23">
        <v>500</v>
      </c>
      <c r="J16" s="23"/>
      <c r="K16" s="23"/>
      <c r="L16" s="23"/>
      <c r="M16" s="23"/>
    </row>
    <row r="17" spans="1:13">
      <c r="A17" s="23">
        <v>13</v>
      </c>
      <c r="B17" s="8" t="s">
        <v>622</v>
      </c>
      <c r="C17" s="7" t="s">
        <v>623</v>
      </c>
      <c r="D17" s="23"/>
      <c r="E17" s="23"/>
      <c r="F17" s="23"/>
      <c r="G17" s="23">
        <v>500</v>
      </c>
      <c r="H17" s="23"/>
      <c r="I17" s="23">
        <v>500</v>
      </c>
      <c r="J17" s="23"/>
      <c r="K17" s="23"/>
      <c r="L17" s="23"/>
      <c r="M17" s="23"/>
    </row>
    <row r="18" spans="1:13">
      <c r="A18" s="23">
        <v>14</v>
      </c>
      <c r="B18" s="8" t="s">
        <v>622</v>
      </c>
      <c r="C18" s="7" t="s">
        <v>624</v>
      </c>
      <c r="D18" s="23"/>
      <c r="E18" s="23">
        <v>300</v>
      </c>
      <c r="F18" s="23"/>
      <c r="G18" s="23">
        <v>500</v>
      </c>
      <c r="H18" s="23"/>
      <c r="I18" s="23">
        <v>500</v>
      </c>
      <c r="J18" s="23"/>
      <c r="K18" s="23"/>
      <c r="L18" s="23"/>
      <c r="M18" s="23"/>
    </row>
    <row r="19" spans="1:13">
      <c r="A19" s="23">
        <v>15</v>
      </c>
      <c r="B19" s="8" t="s">
        <v>622</v>
      </c>
      <c r="C19" s="7" t="s">
        <v>625</v>
      </c>
      <c r="D19" s="23"/>
      <c r="E19" s="23"/>
      <c r="F19" s="23"/>
      <c r="G19" s="23">
        <v>500</v>
      </c>
      <c r="H19" s="23"/>
      <c r="I19" s="23">
        <v>500</v>
      </c>
      <c r="J19" s="23"/>
      <c r="K19" s="23"/>
      <c r="L19" s="23"/>
      <c r="M19" s="23"/>
    </row>
    <row r="20" spans="1:13">
      <c r="A20" s="23">
        <v>16</v>
      </c>
      <c r="B20" s="8" t="s">
        <v>622</v>
      </c>
      <c r="C20" s="7" t="s">
        <v>626</v>
      </c>
      <c r="D20" s="23"/>
      <c r="E20" s="23">
        <v>500</v>
      </c>
      <c r="F20" s="23"/>
      <c r="G20" s="23">
        <v>500</v>
      </c>
      <c r="H20" s="23"/>
      <c r="I20" s="23">
        <v>500</v>
      </c>
      <c r="J20" s="23"/>
      <c r="K20" s="23"/>
      <c r="L20" s="23"/>
      <c r="M20" s="23"/>
    </row>
    <row r="21" spans="1:13">
      <c r="A21" s="23">
        <v>17</v>
      </c>
      <c r="B21" s="8" t="s">
        <v>622</v>
      </c>
      <c r="C21" s="7" t="s">
        <v>627</v>
      </c>
      <c r="D21" s="23">
        <v>1500</v>
      </c>
      <c r="E21" s="23"/>
      <c r="F21" s="23"/>
      <c r="G21" s="23">
        <v>500</v>
      </c>
      <c r="H21" s="23"/>
      <c r="I21" s="23">
        <v>500</v>
      </c>
      <c r="J21" s="23"/>
      <c r="K21" s="23"/>
      <c r="L21" s="23"/>
      <c r="M21" s="23"/>
    </row>
    <row r="22" spans="1:13">
      <c r="A22" s="23">
        <v>18</v>
      </c>
      <c r="B22" s="8" t="s">
        <v>622</v>
      </c>
      <c r="C22" s="7" t="s">
        <v>628</v>
      </c>
      <c r="D22" s="23"/>
      <c r="E22" s="23"/>
      <c r="F22" s="23"/>
      <c r="G22" s="23">
        <v>1000</v>
      </c>
      <c r="H22" s="23"/>
      <c r="I22" s="23"/>
      <c r="J22" s="23"/>
      <c r="K22" s="23"/>
      <c r="L22" s="23"/>
      <c r="M22" s="23"/>
    </row>
    <row r="23" spans="1:13">
      <c r="A23" s="23">
        <v>19</v>
      </c>
      <c r="B23" s="8" t="s">
        <v>622</v>
      </c>
      <c r="C23" s="7" t="s">
        <v>629</v>
      </c>
      <c r="D23" s="23">
        <v>500</v>
      </c>
      <c r="E23" s="23"/>
      <c r="F23" s="23"/>
      <c r="G23" s="23">
        <v>500</v>
      </c>
      <c r="H23" s="23"/>
      <c r="I23" s="23">
        <v>500</v>
      </c>
      <c r="J23" s="23"/>
      <c r="K23" s="23"/>
      <c r="L23" s="23"/>
      <c r="M23" s="23"/>
    </row>
    <row r="24" spans="1:13">
      <c r="A24" s="23">
        <v>20</v>
      </c>
      <c r="B24" s="8" t="s">
        <v>622</v>
      </c>
      <c r="C24" s="7" t="s">
        <v>630</v>
      </c>
      <c r="D24" s="23"/>
      <c r="E24" s="23"/>
      <c r="F24" s="23"/>
      <c r="G24" s="23">
        <v>500</v>
      </c>
      <c r="H24" s="23"/>
      <c r="I24" s="23">
        <v>500</v>
      </c>
      <c r="J24" s="23"/>
      <c r="K24" s="23"/>
      <c r="L24" s="23"/>
      <c r="M24" s="23"/>
    </row>
    <row r="25" spans="1:13">
      <c r="A25" s="23">
        <v>21</v>
      </c>
      <c r="B25" s="8" t="s">
        <v>622</v>
      </c>
      <c r="C25" s="7" t="s">
        <v>631</v>
      </c>
      <c r="D25" s="23">
        <v>1000</v>
      </c>
      <c r="E25" s="23"/>
      <c r="F25" s="23"/>
      <c r="G25" s="23">
        <v>500</v>
      </c>
      <c r="H25" s="23"/>
      <c r="I25" s="23">
        <v>500</v>
      </c>
      <c r="J25" s="23"/>
      <c r="K25" s="23"/>
      <c r="L25" s="23"/>
      <c r="M25" s="23"/>
    </row>
    <row r="26" spans="1:13">
      <c r="A26" s="23">
        <v>22</v>
      </c>
      <c r="B26" s="8" t="s">
        <v>622</v>
      </c>
      <c r="C26" s="7" t="s">
        <v>632</v>
      </c>
      <c r="D26" s="23">
        <v>1500</v>
      </c>
      <c r="E26" s="23"/>
      <c r="F26" s="23"/>
      <c r="G26" s="23">
        <v>500</v>
      </c>
      <c r="H26" s="23"/>
      <c r="I26" s="23"/>
      <c r="J26" s="23"/>
      <c r="K26" s="23"/>
      <c r="L26" s="23"/>
      <c r="M26" s="23"/>
    </row>
    <row r="27" spans="1:13">
      <c r="A27" s="23">
        <v>23</v>
      </c>
      <c r="B27" s="8" t="s">
        <v>633</v>
      </c>
      <c r="C27" s="7" t="s">
        <v>634</v>
      </c>
      <c r="D27" s="23"/>
      <c r="E27" s="23"/>
      <c r="F27" s="23"/>
      <c r="G27" s="23">
        <v>500</v>
      </c>
      <c r="H27" s="23">
        <v>500</v>
      </c>
      <c r="I27" s="23">
        <v>200</v>
      </c>
      <c r="J27" s="23"/>
      <c r="K27" s="23"/>
      <c r="L27" s="23"/>
      <c r="M27" s="23"/>
    </row>
    <row r="28" spans="1:13">
      <c r="A28" s="23">
        <v>24</v>
      </c>
      <c r="B28" s="8" t="s">
        <v>633</v>
      </c>
      <c r="C28" s="7" t="s">
        <v>635</v>
      </c>
      <c r="D28" s="23"/>
      <c r="E28" s="23"/>
      <c r="F28" s="23"/>
      <c r="G28" s="23">
        <v>500</v>
      </c>
      <c r="H28" s="23">
        <v>500</v>
      </c>
      <c r="I28" s="23">
        <v>300</v>
      </c>
      <c r="J28" s="23"/>
      <c r="K28" s="23"/>
      <c r="L28" s="23"/>
      <c r="M28" s="23"/>
    </row>
    <row r="29" spans="1:13">
      <c r="A29" s="23">
        <v>25</v>
      </c>
      <c r="B29" s="8" t="s">
        <v>633</v>
      </c>
      <c r="C29" s="7" t="s">
        <v>636</v>
      </c>
      <c r="D29" s="23"/>
      <c r="E29" s="23"/>
      <c r="F29" s="23"/>
      <c r="G29" s="23">
        <v>500</v>
      </c>
      <c r="H29" s="23">
        <v>500</v>
      </c>
      <c r="I29" s="23">
        <v>500</v>
      </c>
      <c r="J29" s="23"/>
      <c r="K29" s="23"/>
      <c r="L29" s="23"/>
      <c r="M29" s="23"/>
    </row>
    <row r="30" spans="1:13">
      <c r="A30" s="23">
        <v>26</v>
      </c>
      <c r="B30" s="8" t="s">
        <v>633</v>
      </c>
      <c r="C30" s="7" t="s">
        <v>637</v>
      </c>
      <c r="D30" s="23"/>
      <c r="E30" s="23"/>
      <c r="F30" s="23"/>
      <c r="G30" s="23">
        <v>500</v>
      </c>
      <c r="H30" s="23">
        <v>500</v>
      </c>
      <c r="I30" s="23">
        <v>500</v>
      </c>
      <c r="J30" s="23"/>
      <c r="K30" s="23"/>
      <c r="L30" s="23"/>
      <c r="M30" s="23"/>
    </row>
    <row r="31" spans="1:13">
      <c r="A31" s="23">
        <v>27</v>
      </c>
      <c r="B31" s="8" t="s">
        <v>633</v>
      </c>
      <c r="C31" s="7" t="s">
        <v>638</v>
      </c>
      <c r="D31" s="23"/>
      <c r="E31" s="23"/>
      <c r="F31" s="23"/>
      <c r="G31" s="23">
        <v>500</v>
      </c>
      <c r="H31" s="23">
        <v>500</v>
      </c>
      <c r="I31" s="23">
        <v>500</v>
      </c>
      <c r="J31" s="23"/>
      <c r="K31" s="23"/>
      <c r="L31" s="23"/>
      <c r="M31" s="23"/>
    </row>
    <row r="32" spans="1:13">
      <c r="A32" s="23">
        <v>28</v>
      </c>
      <c r="B32" s="8" t="s">
        <v>633</v>
      </c>
      <c r="C32" s="7" t="s">
        <v>639</v>
      </c>
      <c r="D32" s="23"/>
      <c r="E32" s="23"/>
      <c r="F32" s="23"/>
      <c r="G32" s="23">
        <v>500</v>
      </c>
      <c r="H32" s="23">
        <v>500</v>
      </c>
      <c r="I32" s="23">
        <v>500</v>
      </c>
      <c r="J32" s="23"/>
      <c r="K32" s="23"/>
      <c r="L32" s="23"/>
      <c r="M32" s="23"/>
    </row>
    <row r="33" spans="1:13">
      <c r="A33" s="23">
        <v>29</v>
      </c>
      <c r="B33" s="8" t="s">
        <v>633</v>
      </c>
      <c r="C33" s="7" t="s">
        <v>640</v>
      </c>
      <c r="D33" s="23"/>
      <c r="E33" s="23"/>
      <c r="F33" s="23"/>
      <c r="G33" s="23">
        <v>500</v>
      </c>
      <c r="H33" s="23">
        <v>500</v>
      </c>
      <c r="I33" s="23">
        <v>500</v>
      </c>
      <c r="J33" s="23"/>
      <c r="K33" s="23"/>
      <c r="L33" s="23"/>
      <c r="M33" s="23"/>
    </row>
    <row r="34" spans="1:13">
      <c r="A34" s="23">
        <v>30</v>
      </c>
      <c r="B34" s="8" t="s">
        <v>633</v>
      </c>
      <c r="C34" s="7" t="s">
        <v>641</v>
      </c>
      <c r="D34" s="23"/>
      <c r="E34" s="23"/>
      <c r="F34" s="23"/>
      <c r="G34" s="23"/>
      <c r="H34" s="23">
        <v>500</v>
      </c>
      <c r="I34" s="23">
        <v>500</v>
      </c>
      <c r="J34" s="23"/>
      <c r="K34" s="23"/>
      <c r="L34" s="23"/>
      <c r="M34" s="23"/>
    </row>
    <row r="35" spans="1:13">
      <c r="A35" s="23">
        <v>31</v>
      </c>
      <c r="B35" s="8" t="s">
        <v>642</v>
      </c>
      <c r="C35" s="7" t="s">
        <v>643</v>
      </c>
      <c r="D35" s="23"/>
      <c r="E35" s="23">
        <v>500</v>
      </c>
      <c r="F35" s="23"/>
      <c r="G35" s="23"/>
      <c r="H35" s="23">
        <v>500</v>
      </c>
      <c r="I35" s="23">
        <v>500</v>
      </c>
      <c r="J35" s="23"/>
      <c r="K35" s="23"/>
      <c r="L35" s="23"/>
      <c r="M35" s="23"/>
    </row>
    <row r="36" spans="1:13">
      <c r="A36" s="23">
        <v>32</v>
      </c>
      <c r="B36" s="8" t="s">
        <v>642</v>
      </c>
      <c r="C36" s="7" t="s">
        <v>644</v>
      </c>
      <c r="D36" s="23"/>
      <c r="E36" s="23">
        <v>300</v>
      </c>
      <c r="F36" s="23"/>
      <c r="G36" s="23"/>
      <c r="H36" s="23">
        <v>500</v>
      </c>
      <c r="I36" s="23">
        <v>500</v>
      </c>
      <c r="J36" s="23"/>
      <c r="K36" s="23"/>
      <c r="L36" s="23"/>
      <c r="M36" s="23"/>
    </row>
    <row r="37" spans="1:13">
      <c r="A37" s="23">
        <v>33</v>
      </c>
      <c r="B37" s="8" t="s">
        <v>642</v>
      </c>
      <c r="C37" s="7" t="s">
        <v>353</v>
      </c>
      <c r="D37" s="23"/>
      <c r="E37" s="23">
        <v>500</v>
      </c>
      <c r="F37" s="23"/>
      <c r="G37" s="23"/>
      <c r="H37" s="23">
        <v>500</v>
      </c>
      <c r="I37" s="23">
        <v>500</v>
      </c>
      <c r="J37" s="23"/>
      <c r="K37" s="23"/>
      <c r="L37" s="25"/>
      <c r="M37" s="23"/>
    </row>
    <row r="38" spans="1:13">
      <c r="A38" s="23">
        <v>34</v>
      </c>
      <c r="B38" s="9" t="s">
        <v>645</v>
      </c>
      <c r="C38" s="10" t="s">
        <v>646</v>
      </c>
      <c r="D38" s="23"/>
      <c r="E38" s="23"/>
      <c r="F38" s="23"/>
      <c r="G38" s="23"/>
      <c r="H38" s="23">
        <v>500</v>
      </c>
      <c r="I38" s="23"/>
      <c r="J38" s="23">
        <v>500</v>
      </c>
      <c r="K38" s="23">
        <v>500</v>
      </c>
      <c r="L38" s="23">
        <v>1000</v>
      </c>
      <c r="M38" s="23"/>
    </row>
    <row r="39" spans="1:13">
      <c r="A39" s="23">
        <v>35</v>
      </c>
      <c r="B39" s="9" t="s">
        <v>645</v>
      </c>
      <c r="C39" s="10" t="s">
        <v>647</v>
      </c>
      <c r="D39" s="23"/>
      <c r="E39" s="23"/>
      <c r="F39" s="23"/>
      <c r="G39" s="23"/>
      <c r="H39" s="23">
        <v>500</v>
      </c>
      <c r="I39" s="23"/>
      <c r="J39" s="23">
        <v>500</v>
      </c>
      <c r="K39" s="23">
        <v>500</v>
      </c>
      <c r="L39" s="23">
        <v>1000</v>
      </c>
      <c r="M39" s="23"/>
    </row>
    <row r="40" spans="1:13">
      <c r="A40" s="23">
        <v>36</v>
      </c>
      <c r="B40" s="9" t="s">
        <v>645</v>
      </c>
      <c r="C40" s="10" t="s">
        <v>648</v>
      </c>
      <c r="D40" s="23"/>
      <c r="E40" s="23"/>
      <c r="F40" s="23"/>
      <c r="G40" s="23"/>
      <c r="H40" s="23">
        <v>500</v>
      </c>
      <c r="I40" s="23"/>
      <c r="J40" s="23"/>
      <c r="K40" s="23">
        <v>500</v>
      </c>
      <c r="L40" s="23">
        <v>1000</v>
      </c>
      <c r="M40" s="23"/>
    </row>
    <row r="41" spans="1:13">
      <c r="A41" s="23">
        <v>37</v>
      </c>
      <c r="B41" s="8" t="s">
        <v>649</v>
      </c>
      <c r="C41" s="7" t="s">
        <v>650</v>
      </c>
      <c r="D41" s="23">
        <v>1500</v>
      </c>
      <c r="E41" s="23"/>
      <c r="F41" s="23">
        <v>1000</v>
      </c>
      <c r="G41" s="23"/>
      <c r="H41" s="23"/>
      <c r="I41" s="23"/>
      <c r="J41" s="23"/>
      <c r="K41" s="23">
        <v>500</v>
      </c>
      <c r="L41" s="23">
        <v>1000</v>
      </c>
      <c r="M41" s="23"/>
    </row>
    <row r="42" spans="1:13">
      <c r="A42" s="23">
        <v>38</v>
      </c>
      <c r="B42" s="8" t="s">
        <v>649</v>
      </c>
      <c r="C42" s="7" t="s">
        <v>651</v>
      </c>
      <c r="D42" s="23">
        <v>1000</v>
      </c>
      <c r="E42" s="23"/>
      <c r="F42" s="23">
        <v>500</v>
      </c>
      <c r="G42" s="23"/>
      <c r="H42" s="23"/>
      <c r="I42" s="23"/>
      <c r="J42" s="23"/>
      <c r="K42" s="23">
        <v>500</v>
      </c>
      <c r="L42" s="23">
        <v>1000</v>
      </c>
      <c r="M42" s="23"/>
    </row>
    <row r="43" spans="1:13">
      <c r="A43" s="23">
        <v>39</v>
      </c>
      <c r="B43" s="8" t="s">
        <v>649</v>
      </c>
      <c r="C43" s="7" t="s">
        <v>652</v>
      </c>
      <c r="D43" s="23">
        <v>1500</v>
      </c>
      <c r="E43" s="23"/>
      <c r="F43" s="23">
        <v>500</v>
      </c>
      <c r="G43" s="23"/>
      <c r="H43" s="23"/>
      <c r="I43" s="23"/>
      <c r="J43" s="23"/>
      <c r="K43" s="23">
        <v>500</v>
      </c>
      <c r="L43" s="23">
        <v>1000</v>
      </c>
      <c r="M43" s="23"/>
    </row>
    <row r="44" spans="1:13">
      <c r="A44" s="23">
        <v>40</v>
      </c>
      <c r="B44" s="8" t="s">
        <v>649</v>
      </c>
      <c r="C44" s="7" t="s">
        <v>653</v>
      </c>
      <c r="D44" s="23">
        <v>2000</v>
      </c>
      <c r="E44" s="23"/>
      <c r="F44" s="23">
        <v>500</v>
      </c>
      <c r="G44" s="23"/>
      <c r="H44" s="23"/>
      <c r="I44" s="23"/>
      <c r="J44" s="23"/>
      <c r="K44" s="23">
        <v>500</v>
      </c>
      <c r="L44" s="23">
        <v>1000</v>
      </c>
      <c r="M44" s="23"/>
    </row>
    <row r="45" spans="1:13">
      <c r="A45" s="23">
        <v>41</v>
      </c>
      <c r="B45" s="8" t="s">
        <v>649</v>
      </c>
      <c r="C45" s="7" t="s">
        <v>654</v>
      </c>
      <c r="D45" s="23">
        <v>1500</v>
      </c>
      <c r="E45" s="23"/>
      <c r="F45" s="23"/>
      <c r="G45" s="23"/>
      <c r="H45" s="23"/>
      <c r="I45" s="23"/>
      <c r="J45" s="23"/>
      <c r="K45" s="23">
        <v>500</v>
      </c>
      <c r="L45" s="23">
        <v>1000</v>
      </c>
      <c r="M45" s="23"/>
    </row>
    <row r="46" spans="1:13">
      <c r="A46" s="23">
        <v>42</v>
      </c>
      <c r="B46" s="8" t="s">
        <v>655</v>
      </c>
      <c r="C46" s="7" t="s">
        <v>656</v>
      </c>
      <c r="D46" s="23">
        <v>1000</v>
      </c>
      <c r="E46" s="23">
        <v>500</v>
      </c>
      <c r="F46" s="23"/>
      <c r="G46" s="23">
        <v>1000</v>
      </c>
      <c r="H46" s="23"/>
      <c r="I46" s="23"/>
      <c r="J46" s="23"/>
      <c r="K46" s="23"/>
      <c r="L46" s="23"/>
      <c r="M46" s="23"/>
    </row>
    <row r="47" spans="1:13">
      <c r="A47" s="23">
        <v>43</v>
      </c>
      <c r="B47" s="8" t="s">
        <v>655</v>
      </c>
      <c r="C47" s="7" t="s">
        <v>657</v>
      </c>
      <c r="D47" s="23">
        <v>5000</v>
      </c>
      <c r="E47" s="23">
        <v>600</v>
      </c>
      <c r="F47" s="23"/>
      <c r="G47" s="23">
        <v>1000</v>
      </c>
      <c r="H47" s="23"/>
      <c r="I47" s="23"/>
      <c r="J47" s="23"/>
      <c r="K47" s="23"/>
      <c r="L47" s="23"/>
      <c r="M47" s="23"/>
    </row>
    <row r="48" spans="1:13">
      <c r="A48" s="23">
        <v>44</v>
      </c>
      <c r="B48" s="8" t="s">
        <v>655</v>
      </c>
      <c r="C48" s="7" t="s">
        <v>658</v>
      </c>
      <c r="D48" s="23">
        <v>3000</v>
      </c>
      <c r="E48" s="23">
        <v>1000</v>
      </c>
      <c r="F48" s="23"/>
      <c r="G48" s="23">
        <v>500</v>
      </c>
      <c r="H48" s="23"/>
      <c r="I48" s="23"/>
      <c r="J48" s="23"/>
      <c r="K48" s="23"/>
      <c r="L48" s="23"/>
      <c r="M48" s="23"/>
    </row>
    <row r="49" spans="1:13">
      <c r="A49" s="23">
        <v>45</v>
      </c>
      <c r="B49" s="8" t="s">
        <v>655</v>
      </c>
      <c r="C49" s="7" t="s">
        <v>659</v>
      </c>
      <c r="D49" s="23">
        <v>1500</v>
      </c>
      <c r="E49" s="23">
        <v>500</v>
      </c>
      <c r="F49" s="23"/>
      <c r="G49" s="23">
        <v>500</v>
      </c>
      <c r="H49" s="23"/>
      <c r="I49" s="23"/>
      <c r="J49" s="23"/>
      <c r="K49" s="23"/>
      <c r="L49" s="23"/>
      <c r="M49" s="23"/>
    </row>
    <row r="50" spans="1:13">
      <c r="A50" s="23">
        <v>46</v>
      </c>
      <c r="B50" s="8" t="s">
        <v>655</v>
      </c>
      <c r="C50" s="7" t="s">
        <v>660</v>
      </c>
      <c r="D50" s="23">
        <v>1500</v>
      </c>
      <c r="E50" s="23">
        <v>800</v>
      </c>
      <c r="F50" s="23"/>
      <c r="G50" s="23">
        <v>1000</v>
      </c>
      <c r="H50" s="23"/>
      <c r="I50" s="23"/>
      <c r="J50" s="23"/>
      <c r="K50" s="23"/>
      <c r="L50" s="23"/>
      <c r="M50" s="23"/>
    </row>
    <row r="51" spans="1:13">
      <c r="A51" s="23">
        <v>47</v>
      </c>
      <c r="B51" s="8" t="s">
        <v>559</v>
      </c>
      <c r="C51" s="7" t="s">
        <v>661</v>
      </c>
      <c r="D51" s="23"/>
      <c r="E51" s="23"/>
      <c r="F51" s="23"/>
      <c r="G51" s="23"/>
      <c r="H51" s="23">
        <v>500</v>
      </c>
      <c r="I51" s="23"/>
      <c r="J51" s="23"/>
      <c r="K51" s="23"/>
      <c r="L51" s="23"/>
      <c r="M51" s="23"/>
    </row>
    <row r="52" spans="1:13">
      <c r="A52" s="23">
        <v>48</v>
      </c>
      <c r="B52" s="8" t="s">
        <v>559</v>
      </c>
      <c r="C52" s="7" t="s">
        <v>662</v>
      </c>
      <c r="D52" s="23">
        <v>1000</v>
      </c>
      <c r="E52" s="23"/>
      <c r="F52" s="23"/>
      <c r="G52" s="23">
        <v>500</v>
      </c>
      <c r="H52" s="23">
        <v>500</v>
      </c>
      <c r="I52" s="23"/>
      <c r="J52" s="23"/>
      <c r="K52" s="23"/>
      <c r="L52" s="23"/>
      <c r="M52" s="23"/>
    </row>
    <row r="53" spans="1:13">
      <c r="A53" s="23">
        <v>49</v>
      </c>
      <c r="B53" s="8" t="s">
        <v>559</v>
      </c>
      <c r="C53" s="7" t="s">
        <v>663</v>
      </c>
      <c r="D53" s="23">
        <v>1200</v>
      </c>
      <c r="E53" s="23"/>
      <c r="F53" s="23"/>
      <c r="G53" s="23">
        <v>1000</v>
      </c>
      <c r="H53" s="23">
        <v>500</v>
      </c>
      <c r="I53" s="23"/>
      <c r="J53" s="23"/>
      <c r="K53" s="23"/>
      <c r="L53" s="23"/>
      <c r="M53" s="23"/>
    </row>
    <row r="54" spans="1:13">
      <c r="A54" s="23">
        <v>50</v>
      </c>
      <c r="B54" s="8" t="s">
        <v>559</v>
      </c>
      <c r="C54" s="7" t="s">
        <v>664</v>
      </c>
      <c r="D54" s="23"/>
      <c r="E54" s="23"/>
      <c r="F54" s="23"/>
      <c r="G54" s="23"/>
      <c r="H54" s="23">
        <v>500</v>
      </c>
      <c r="I54" s="23"/>
      <c r="J54" s="23"/>
      <c r="K54" s="23"/>
      <c r="L54" s="23"/>
      <c r="M54" s="23"/>
    </row>
    <row r="55" spans="1:13">
      <c r="A55" s="23">
        <v>51</v>
      </c>
      <c r="B55" s="8" t="s">
        <v>559</v>
      </c>
      <c r="C55" s="7" t="s">
        <v>665</v>
      </c>
      <c r="D55" s="23">
        <v>500</v>
      </c>
      <c r="E55" s="23"/>
      <c r="F55" s="23"/>
      <c r="G55" s="23">
        <v>1000</v>
      </c>
      <c r="H55" s="23">
        <v>500</v>
      </c>
      <c r="I55" s="23"/>
      <c r="J55" s="23"/>
      <c r="K55" s="23"/>
      <c r="L55" s="23"/>
      <c r="M55" s="23"/>
    </row>
    <row r="56" spans="1:13">
      <c r="A56" s="23">
        <v>52</v>
      </c>
      <c r="B56" s="8" t="s">
        <v>559</v>
      </c>
      <c r="C56" s="7" t="s">
        <v>666</v>
      </c>
      <c r="D56" s="23">
        <v>1000</v>
      </c>
      <c r="E56" s="23"/>
      <c r="F56" s="23"/>
      <c r="G56" s="23">
        <v>500</v>
      </c>
      <c r="H56" s="23">
        <v>500</v>
      </c>
      <c r="I56" s="23"/>
      <c r="J56" s="23"/>
      <c r="K56" s="23"/>
      <c r="L56" s="23"/>
      <c r="M56" s="23"/>
    </row>
    <row r="57" spans="1:13">
      <c r="A57" s="23">
        <v>53</v>
      </c>
      <c r="B57" s="8" t="s">
        <v>559</v>
      </c>
      <c r="C57" s="7" t="s">
        <v>667</v>
      </c>
      <c r="D57" s="23"/>
      <c r="E57" s="23"/>
      <c r="F57" s="23"/>
      <c r="G57" s="23">
        <v>500</v>
      </c>
      <c r="H57" s="23">
        <v>500</v>
      </c>
      <c r="I57" s="23"/>
      <c r="J57" s="23"/>
      <c r="K57" s="23"/>
      <c r="L57" s="23"/>
      <c r="M57" s="23"/>
    </row>
    <row r="58" spans="1:13">
      <c r="A58" s="23">
        <v>54</v>
      </c>
      <c r="B58" s="8" t="s">
        <v>559</v>
      </c>
      <c r="C58" s="7" t="s">
        <v>668</v>
      </c>
      <c r="D58" s="23"/>
      <c r="E58" s="23"/>
      <c r="F58" s="23">
        <v>3000</v>
      </c>
      <c r="G58" s="23">
        <v>500</v>
      </c>
      <c r="H58" s="23">
        <v>500</v>
      </c>
      <c r="I58" s="23"/>
      <c r="J58" s="23"/>
      <c r="K58" s="23"/>
      <c r="L58" s="23"/>
      <c r="M58" s="23"/>
    </row>
    <row r="59" spans="1:13">
      <c r="A59" s="23">
        <v>55</v>
      </c>
      <c r="B59" s="8" t="s">
        <v>559</v>
      </c>
      <c r="C59" s="7" t="s">
        <v>669</v>
      </c>
      <c r="D59" s="23">
        <v>2000</v>
      </c>
      <c r="E59" s="23"/>
      <c r="F59" s="23"/>
      <c r="G59" s="23"/>
      <c r="H59" s="23">
        <v>500</v>
      </c>
      <c r="I59" s="23"/>
      <c r="J59" s="23"/>
      <c r="K59" s="23"/>
      <c r="L59" s="23"/>
      <c r="M59" s="23"/>
    </row>
    <row r="60" spans="1:13">
      <c r="A60" s="23">
        <v>56</v>
      </c>
      <c r="B60" s="8" t="s">
        <v>559</v>
      </c>
      <c r="C60" s="7" t="s">
        <v>670</v>
      </c>
      <c r="D60" s="23">
        <v>800</v>
      </c>
      <c r="E60" s="23"/>
      <c r="F60" s="23"/>
      <c r="G60" s="23"/>
      <c r="H60" s="23">
        <v>500</v>
      </c>
      <c r="I60" s="23"/>
      <c r="J60" s="23"/>
      <c r="K60" s="23"/>
      <c r="L60" s="23"/>
      <c r="M60" s="23"/>
    </row>
    <row r="61" spans="1:13">
      <c r="A61" s="23">
        <v>57</v>
      </c>
      <c r="B61" s="8" t="s">
        <v>671</v>
      </c>
      <c r="C61" s="11" t="s">
        <v>672</v>
      </c>
      <c r="D61" s="23">
        <v>900</v>
      </c>
      <c r="E61" s="23"/>
      <c r="F61" s="23"/>
      <c r="G61" s="23">
        <v>500</v>
      </c>
      <c r="H61" s="23"/>
      <c r="I61" s="23">
        <v>500</v>
      </c>
      <c r="J61" s="23"/>
      <c r="K61" s="23">
        <v>500</v>
      </c>
      <c r="L61" s="23">
        <v>1000</v>
      </c>
      <c r="M61" s="23"/>
    </row>
    <row r="62" spans="1:13">
      <c r="A62" s="23">
        <v>58</v>
      </c>
      <c r="B62" s="8" t="s">
        <v>671</v>
      </c>
      <c r="C62" s="11" t="s">
        <v>673</v>
      </c>
      <c r="D62" s="23">
        <v>900</v>
      </c>
      <c r="E62" s="23"/>
      <c r="F62" s="23"/>
      <c r="G62" s="23">
        <v>500</v>
      </c>
      <c r="H62" s="23"/>
      <c r="I62" s="23">
        <v>500</v>
      </c>
      <c r="J62" s="23"/>
      <c r="K62" s="23">
        <v>500</v>
      </c>
      <c r="L62" s="23">
        <v>1000</v>
      </c>
      <c r="M62" s="23"/>
    </row>
    <row r="63" spans="1:13">
      <c r="A63" s="23">
        <v>59</v>
      </c>
      <c r="B63" s="8" t="s">
        <v>671</v>
      </c>
      <c r="C63" s="11" t="s">
        <v>674</v>
      </c>
      <c r="D63" s="23">
        <v>900</v>
      </c>
      <c r="E63" s="23"/>
      <c r="F63" s="23"/>
      <c r="G63" s="23">
        <v>500</v>
      </c>
      <c r="H63" s="23"/>
      <c r="I63" s="23">
        <v>500</v>
      </c>
      <c r="J63" s="23"/>
      <c r="K63" s="23">
        <v>500</v>
      </c>
      <c r="L63" s="23">
        <v>1000</v>
      </c>
      <c r="M63" s="23"/>
    </row>
    <row r="64" spans="1:13">
      <c r="A64" s="23">
        <v>60</v>
      </c>
      <c r="B64" s="8" t="s">
        <v>671</v>
      </c>
      <c r="C64" s="11" t="s">
        <v>675</v>
      </c>
      <c r="D64" s="23">
        <v>1000</v>
      </c>
      <c r="E64" s="23"/>
      <c r="F64" s="23"/>
      <c r="G64" s="23"/>
      <c r="H64" s="23"/>
      <c r="I64" s="23">
        <v>500</v>
      </c>
      <c r="J64" s="23"/>
      <c r="K64" s="23">
        <v>500</v>
      </c>
      <c r="L64" s="23">
        <v>1000</v>
      </c>
      <c r="M64" s="23"/>
    </row>
    <row r="65" spans="1:13">
      <c r="A65" s="23">
        <v>61</v>
      </c>
      <c r="B65" s="8" t="s">
        <v>671</v>
      </c>
      <c r="C65" s="11" t="s">
        <v>676</v>
      </c>
      <c r="D65" s="23"/>
      <c r="E65" s="23"/>
      <c r="F65" s="23"/>
      <c r="G65" s="23">
        <v>1000</v>
      </c>
      <c r="H65" s="23"/>
      <c r="I65" s="23">
        <v>500</v>
      </c>
      <c r="J65" s="23"/>
      <c r="K65" s="23"/>
      <c r="L65" s="23">
        <v>1000</v>
      </c>
      <c r="M65" s="23"/>
    </row>
    <row r="66" spans="1:13">
      <c r="A66" s="23">
        <v>62</v>
      </c>
      <c r="B66" s="8" t="s">
        <v>671</v>
      </c>
      <c r="C66" s="11" t="s">
        <v>677</v>
      </c>
      <c r="D66" s="23"/>
      <c r="E66" s="23"/>
      <c r="F66" s="23"/>
      <c r="G66" s="23">
        <v>600</v>
      </c>
      <c r="H66" s="23"/>
      <c r="I66" s="23">
        <v>200</v>
      </c>
      <c r="J66" s="23"/>
      <c r="K66" s="23"/>
      <c r="L66" s="23">
        <v>1000</v>
      </c>
      <c r="M66" s="23"/>
    </row>
    <row r="67" spans="1:13">
      <c r="A67" s="23">
        <v>63</v>
      </c>
      <c r="B67" s="8" t="s">
        <v>671</v>
      </c>
      <c r="C67" s="11" t="s">
        <v>678</v>
      </c>
      <c r="D67" s="23"/>
      <c r="E67" s="23"/>
      <c r="F67" s="23"/>
      <c r="G67" s="23">
        <v>1000</v>
      </c>
      <c r="H67" s="23"/>
      <c r="I67" s="23">
        <v>300</v>
      </c>
      <c r="J67" s="23"/>
      <c r="K67" s="23"/>
      <c r="L67" s="23">
        <v>1000</v>
      </c>
      <c r="M67" s="23"/>
    </row>
    <row r="68" spans="1:13">
      <c r="A68" s="23">
        <v>64</v>
      </c>
      <c r="B68" s="8" t="s">
        <v>671</v>
      </c>
      <c r="C68" s="11" t="s">
        <v>679</v>
      </c>
      <c r="D68" s="23"/>
      <c r="E68" s="23"/>
      <c r="F68" s="23"/>
      <c r="G68" s="23">
        <v>800</v>
      </c>
      <c r="H68" s="23"/>
      <c r="I68" s="23">
        <v>500</v>
      </c>
      <c r="J68" s="23"/>
      <c r="K68" s="23"/>
      <c r="L68" s="23">
        <v>1000</v>
      </c>
      <c r="M68" s="23"/>
    </row>
    <row r="69" spans="1:13">
      <c r="A69" s="23">
        <v>65</v>
      </c>
      <c r="B69" s="8" t="s">
        <v>671</v>
      </c>
      <c r="C69" s="11" t="s">
        <v>680</v>
      </c>
      <c r="D69" s="23"/>
      <c r="E69" s="23"/>
      <c r="F69" s="23"/>
      <c r="G69" s="23"/>
      <c r="H69" s="23"/>
      <c r="I69" s="23">
        <v>500</v>
      </c>
      <c r="J69" s="23"/>
      <c r="K69" s="23"/>
      <c r="L69" s="23">
        <v>1000</v>
      </c>
      <c r="M69" s="23"/>
    </row>
    <row r="70" spans="1:13">
      <c r="A70" s="23">
        <v>66</v>
      </c>
      <c r="B70" s="8" t="s">
        <v>671</v>
      </c>
      <c r="C70" s="11" t="s">
        <v>681</v>
      </c>
      <c r="D70" s="23"/>
      <c r="E70" s="23"/>
      <c r="F70" s="23"/>
      <c r="G70" s="23">
        <v>800</v>
      </c>
      <c r="H70" s="23"/>
      <c r="I70" s="23">
        <v>500</v>
      </c>
      <c r="J70" s="23"/>
      <c r="K70" s="23"/>
      <c r="L70" s="23">
        <v>1000</v>
      </c>
      <c r="M70" s="23"/>
    </row>
    <row r="71" spans="1:13">
      <c r="A71" s="23">
        <v>67</v>
      </c>
      <c r="B71" s="8" t="s">
        <v>671</v>
      </c>
      <c r="C71" s="11" t="s">
        <v>682</v>
      </c>
      <c r="D71" s="23"/>
      <c r="E71" s="23"/>
      <c r="F71" s="23"/>
      <c r="G71" s="23"/>
      <c r="H71" s="23"/>
      <c r="I71" s="23">
        <v>500</v>
      </c>
      <c r="J71" s="23"/>
      <c r="K71" s="23"/>
      <c r="L71" s="23">
        <v>1000</v>
      </c>
      <c r="M71" s="23"/>
    </row>
    <row r="72" ht="23.25" customHeight="1" spans="1:13">
      <c r="A72" s="23">
        <v>68</v>
      </c>
      <c r="B72" s="8" t="s">
        <v>683</v>
      </c>
      <c r="C72" s="7" t="s">
        <v>684</v>
      </c>
      <c r="D72" s="23">
        <v>500</v>
      </c>
      <c r="E72" s="23"/>
      <c r="F72" s="23"/>
      <c r="G72" s="23">
        <v>600</v>
      </c>
      <c r="H72" s="23"/>
      <c r="I72" s="23"/>
      <c r="J72" s="23"/>
      <c r="K72" s="23"/>
      <c r="L72" s="23">
        <v>3000</v>
      </c>
      <c r="M72" s="23"/>
    </row>
    <row r="73" spans="1:13">
      <c r="A73" s="23">
        <v>69</v>
      </c>
      <c r="B73" s="8" t="s">
        <v>685</v>
      </c>
      <c r="C73" s="7" t="s">
        <v>686</v>
      </c>
      <c r="D73" s="23">
        <v>2000</v>
      </c>
      <c r="E73" s="23"/>
      <c r="F73" s="23"/>
      <c r="G73" s="23"/>
      <c r="H73" s="23">
        <v>1000</v>
      </c>
      <c r="I73" s="23"/>
      <c r="J73" s="23"/>
      <c r="K73" s="23">
        <v>500</v>
      </c>
      <c r="L73" s="23">
        <v>500</v>
      </c>
      <c r="M73" s="23"/>
    </row>
    <row r="74" spans="1:13">
      <c r="A74" s="23">
        <v>70</v>
      </c>
      <c r="B74" s="8" t="s">
        <v>685</v>
      </c>
      <c r="C74" s="7" t="s">
        <v>687</v>
      </c>
      <c r="D74" s="23">
        <v>2000</v>
      </c>
      <c r="E74" s="23"/>
      <c r="F74" s="23"/>
      <c r="G74" s="23"/>
      <c r="H74" s="23">
        <v>1000</v>
      </c>
      <c r="I74" s="23"/>
      <c r="J74" s="23"/>
      <c r="K74" s="23">
        <v>500</v>
      </c>
      <c r="L74" s="23">
        <v>1000</v>
      </c>
      <c r="M74" s="23"/>
    </row>
    <row r="75" spans="1:13">
      <c r="A75" s="23">
        <v>71</v>
      </c>
      <c r="B75" s="8" t="s">
        <v>685</v>
      </c>
      <c r="C75" s="7" t="s">
        <v>688</v>
      </c>
      <c r="D75" s="23">
        <v>3000</v>
      </c>
      <c r="E75" s="23"/>
      <c r="F75" s="23"/>
      <c r="G75" s="23"/>
      <c r="H75" s="23">
        <v>500</v>
      </c>
      <c r="I75" s="23"/>
      <c r="J75" s="23"/>
      <c r="K75" s="23">
        <v>500</v>
      </c>
      <c r="L75" s="23">
        <v>500</v>
      </c>
      <c r="M75" s="23"/>
    </row>
    <row r="76" spans="1:13">
      <c r="A76" s="23">
        <v>72</v>
      </c>
      <c r="B76" s="8" t="s">
        <v>685</v>
      </c>
      <c r="C76" s="7" t="s">
        <v>689</v>
      </c>
      <c r="D76" s="23">
        <v>2500</v>
      </c>
      <c r="E76" s="23">
        <v>300</v>
      </c>
      <c r="F76" s="23"/>
      <c r="G76" s="23"/>
      <c r="H76" s="23">
        <v>600</v>
      </c>
      <c r="I76" s="23"/>
      <c r="J76" s="23"/>
      <c r="K76" s="23"/>
      <c r="L76" s="23">
        <v>1000</v>
      </c>
      <c r="M76" s="23"/>
    </row>
    <row r="77" spans="1:13">
      <c r="A77" s="23">
        <v>73</v>
      </c>
      <c r="B77" s="8" t="s">
        <v>685</v>
      </c>
      <c r="C77" s="7" t="s">
        <v>690</v>
      </c>
      <c r="D77" s="23">
        <v>2500</v>
      </c>
      <c r="E77" s="23">
        <v>500</v>
      </c>
      <c r="F77" s="23"/>
      <c r="G77" s="23"/>
      <c r="H77" s="23">
        <v>400</v>
      </c>
      <c r="I77" s="23"/>
      <c r="J77" s="23"/>
      <c r="K77" s="23"/>
      <c r="L77" s="23">
        <v>1000</v>
      </c>
      <c r="M77" s="23"/>
    </row>
    <row r="78" spans="1:13">
      <c r="A78" s="23">
        <v>74</v>
      </c>
      <c r="B78" s="8" t="s">
        <v>685</v>
      </c>
      <c r="C78" s="7" t="s">
        <v>691</v>
      </c>
      <c r="D78" s="23">
        <v>3000</v>
      </c>
      <c r="E78" s="23"/>
      <c r="F78" s="23"/>
      <c r="G78" s="23"/>
      <c r="H78" s="23">
        <v>1000</v>
      </c>
      <c r="I78" s="23"/>
      <c r="J78" s="23"/>
      <c r="K78" s="23"/>
      <c r="L78" s="23">
        <v>1000</v>
      </c>
      <c r="M78" s="23"/>
    </row>
    <row r="79" spans="1:13">
      <c r="A79" s="23">
        <v>75</v>
      </c>
      <c r="B79" s="13" t="s">
        <v>692</v>
      </c>
      <c r="C79" s="14" t="s">
        <v>693</v>
      </c>
      <c r="D79" s="23">
        <v>1500</v>
      </c>
      <c r="E79" s="23">
        <v>800</v>
      </c>
      <c r="F79" s="23"/>
      <c r="G79" s="23">
        <v>500</v>
      </c>
      <c r="H79" s="23"/>
      <c r="I79" s="23">
        <v>500</v>
      </c>
      <c r="J79" s="23"/>
      <c r="K79" s="23"/>
      <c r="L79" s="23">
        <v>1000</v>
      </c>
      <c r="M79" s="23"/>
    </row>
    <row r="80" spans="1:13">
      <c r="A80" s="23">
        <v>76</v>
      </c>
      <c r="B80" s="13" t="s">
        <v>692</v>
      </c>
      <c r="C80" s="14" t="s">
        <v>694</v>
      </c>
      <c r="D80" s="23">
        <v>900</v>
      </c>
      <c r="E80" s="23"/>
      <c r="F80" s="23"/>
      <c r="G80" s="23">
        <v>500</v>
      </c>
      <c r="H80" s="23"/>
      <c r="I80" s="23">
        <v>500</v>
      </c>
      <c r="J80" s="23"/>
      <c r="K80" s="23">
        <v>500</v>
      </c>
      <c r="L80" s="23">
        <v>1000</v>
      </c>
      <c r="M80" s="23"/>
    </row>
    <row r="81" spans="1:13">
      <c r="A81" s="23">
        <v>77</v>
      </c>
      <c r="B81" s="13" t="s">
        <v>692</v>
      </c>
      <c r="C81" s="14" t="s">
        <v>695</v>
      </c>
      <c r="D81" s="23">
        <v>900</v>
      </c>
      <c r="E81" s="23">
        <v>300</v>
      </c>
      <c r="F81" s="23"/>
      <c r="G81" s="23">
        <v>500</v>
      </c>
      <c r="H81" s="23"/>
      <c r="I81" s="23">
        <v>500</v>
      </c>
      <c r="J81" s="23"/>
      <c r="K81" s="23"/>
      <c r="L81" s="23">
        <v>1000</v>
      </c>
      <c r="M81" s="23"/>
    </row>
    <row r="82" spans="1:13">
      <c r="A82" s="23">
        <v>78</v>
      </c>
      <c r="B82" s="13" t="s">
        <v>692</v>
      </c>
      <c r="C82" s="14" t="s">
        <v>696</v>
      </c>
      <c r="D82" s="23">
        <v>500</v>
      </c>
      <c r="E82" s="23"/>
      <c r="F82" s="23"/>
      <c r="G82" s="23">
        <v>500</v>
      </c>
      <c r="H82" s="23"/>
      <c r="I82" s="23">
        <v>500</v>
      </c>
      <c r="J82" s="23"/>
      <c r="K82" s="23">
        <v>500</v>
      </c>
      <c r="L82" s="23">
        <v>1000</v>
      </c>
      <c r="M82" s="23"/>
    </row>
    <row r="83" spans="1:13">
      <c r="A83" s="23">
        <v>79</v>
      </c>
      <c r="B83" s="13" t="s">
        <v>692</v>
      </c>
      <c r="C83" s="14" t="s">
        <v>697</v>
      </c>
      <c r="D83" s="23">
        <v>500</v>
      </c>
      <c r="E83" s="23"/>
      <c r="F83" s="23"/>
      <c r="G83" s="23">
        <v>500</v>
      </c>
      <c r="H83" s="23"/>
      <c r="I83" s="23">
        <v>500</v>
      </c>
      <c r="J83" s="23"/>
      <c r="K83" s="23"/>
      <c r="L83" s="23">
        <v>1000</v>
      </c>
      <c r="M83" s="23"/>
    </row>
    <row r="84" spans="1:13">
      <c r="A84" s="23">
        <v>80</v>
      </c>
      <c r="B84" s="15" t="s">
        <v>692</v>
      </c>
      <c r="C84" s="16" t="s">
        <v>698</v>
      </c>
      <c r="D84" s="23"/>
      <c r="E84" s="23"/>
      <c r="F84" s="23"/>
      <c r="G84" s="23"/>
      <c r="H84" s="23"/>
      <c r="I84" s="23">
        <v>500</v>
      </c>
      <c r="J84" s="23"/>
      <c r="K84" s="23"/>
      <c r="L84" s="23">
        <v>1000</v>
      </c>
      <c r="M84" s="23"/>
    </row>
    <row r="85" spans="1:13">
      <c r="A85" s="23">
        <v>81</v>
      </c>
      <c r="B85" s="8" t="s">
        <v>699</v>
      </c>
      <c r="C85" s="7" t="s">
        <v>700</v>
      </c>
      <c r="D85" s="23"/>
      <c r="E85" s="23"/>
      <c r="F85" s="23"/>
      <c r="G85" s="23"/>
      <c r="H85" s="23">
        <v>500</v>
      </c>
      <c r="I85" s="23"/>
      <c r="J85" s="23"/>
      <c r="K85" s="23">
        <v>500</v>
      </c>
      <c r="L85" s="23">
        <v>1000</v>
      </c>
      <c r="M85" s="23"/>
    </row>
    <row r="86" spans="1:13">
      <c r="A86" s="23">
        <v>82</v>
      </c>
      <c r="B86" s="13" t="s">
        <v>699</v>
      </c>
      <c r="C86" s="14" t="s">
        <v>701</v>
      </c>
      <c r="D86" s="23"/>
      <c r="E86" s="23"/>
      <c r="F86" s="23"/>
      <c r="G86" s="23"/>
      <c r="H86" s="23">
        <v>500</v>
      </c>
      <c r="I86" s="23"/>
      <c r="J86" s="23">
        <v>600</v>
      </c>
      <c r="K86" s="23"/>
      <c r="L86" s="23">
        <v>1000</v>
      </c>
      <c r="M86" s="23"/>
    </row>
    <row r="87" spans="1:13">
      <c r="A87" s="23">
        <v>83</v>
      </c>
      <c r="B87" s="8" t="s">
        <v>699</v>
      </c>
      <c r="C87" s="7" t="s">
        <v>702</v>
      </c>
      <c r="D87" s="23"/>
      <c r="E87" s="23"/>
      <c r="F87" s="23"/>
      <c r="G87" s="23"/>
      <c r="H87" s="23">
        <v>500</v>
      </c>
      <c r="I87" s="23"/>
      <c r="J87" s="23">
        <v>600</v>
      </c>
      <c r="K87" s="23">
        <v>500</v>
      </c>
      <c r="L87" s="23">
        <v>1000</v>
      </c>
      <c r="M87" s="23"/>
    </row>
    <row r="88" spans="1:13">
      <c r="A88" s="23">
        <v>84</v>
      </c>
      <c r="B88" s="13" t="s">
        <v>699</v>
      </c>
      <c r="C88" s="14" t="s">
        <v>703</v>
      </c>
      <c r="D88" s="23"/>
      <c r="E88" s="23"/>
      <c r="F88" s="23"/>
      <c r="G88" s="23"/>
      <c r="H88" s="23">
        <v>500</v>
      </c>
      <c r="I88" s="23"/>
      <c r="J88" s="23">
        <v>1200</v>
      </c>
      <c r="K88" s="23"/>
      <c r="L88" s="23">
        <v>1000</v>
      </c>
      <c r="M88" s="23"/>
    </row>
    <row r="89" spans="1:13">
      <c r="A89" s="23">
        <v>85</v>
      </c>
      <c r="B89" s="8" t="s">
        <v>699</v>
      </c>
      <c r="C89" s="7" t="s">
        <v>704</v>
      </c>
      <c r="D89" s="23">
        <v>1000</v>
      </c>
      <c r="E89" s="23">
        <v>100</v>
      </c>
      <c r="F89" s="23"/>
      <c r="G89" s="23"/>
      <c r="H89" s="23">
        <v>500</v>
      </c>
      <c r="I89" s="23"/>
      <c r="J89" s="23"/>
      <c r="K89" s="23">
        <v>500</v>
      </c>
      <c r="L89" s="23">
        <v>1000</v>
      </c>
      <c r="M89" s="23"/>
    </row>
    <row r="90" spans="1:13">
      <c r="A90" s="23">
        <v>86</v>
      </c>
      <c r="B90" s="13" t="s">
        <v>699</v>
      </c>
      <c r="C90" s="14" t="s">
        <v>705</v>
      </c>
      <c r="D90" s="23"/>
      <c r="E90" s="23"/>
      <c r="F90" s="23"/>
      <c r="G90" s="23"/>
      <c r="H90" s="23">
        <v>500</v>
      </c>
      <c r="I90" s="23"/>
      <c r="J90" s="23">
        <v>800</v>
      </c>
      <c r="K90" s="23"/>
      <c r="L90" s="23">
        <v>1000</v>
      </c>
      <c r="M90" s="23"/>
    </row>
    <row r="91" spans="1:13">
      <c r="A91" s="23">
        <v>87</v>
      </c>
      <c r="B91" s="17" t="s">
        <v>699</v>
      </c>
      <c r="C91" s="18" t="s">
        <v>706</v>
      </c>
      <c r="D91" s="23"/>
      <c r="E91" s="23"/>
      <c r="F91" s="23"/>
      <c r="G91" s="23"/>
      <c r="H91" s="23">
        <v>500</v>
      </c>
      <c r="I91" s="23"/>
      <c r="J91" s="23">
        <v>800</v>
      </c>
      <c r="K91" s="23"/>
      <c r="L91" s="23">
        <v>1000</v>
      </c>
      <c r="M91" s="23"/>
    </row>
    <row r="92" spans="1:13">
      <c r="A92" s="26" t="s">
        <v>23</v>
      </c>
      <c r="B92" s="23"/>
      <c r="C92" s="23"/>
      <c r="D92" s="27">
        <f>SUM(D1:D91)</f>
        <v>55000</v>
      </c>
      <c r="E92" s="27">
        <f t="shared" ref="E92" si="0">SUM(E1:E91)</f>
        <v>10000</v>
      </c>
      <c r="F92" s="27">
        <f t="shared" ref="F92:L92" si="1">SUM(F1:F91)</f>
        <v>10000</v>
      </c>
      <c r="G92" s="27">
        <f t="shared" si="1"/>
        <v>30000</v>
      </c>
      <c r="H92" s="27">
        <f t="shared" si="1"/>
        <v>20000</v>
      </c>
      <c r="I92" s="27">
        <f t="shared" si="1"/>
        <v>20000</v>
      </c>
      <c r="J92" s="27">
        <f t="shared" si="1"/>
        <v>5000</v>
      </c>
      <c r="K92" s="27">
        <f t="shared" si="1"/>
        <v>10000</v>
      </c>
      <c r="L92" s="27">
        <f t="shared" si="1"/>
        <v>40000</v>
      </c>
      <c r="M92" s="23"/>
    </row>
  </sheetData>
  <mergeCells count="7">
    <mergeCell ref="A2:M2"/>
    <mergeCell ref="D3:J3"/>
    <mergeCell ref="K3:L3"/>
    <mergeCell ref="A3:A4"/>
    <mergeCell ref="B3:B4"/>
    <mergeCell ref="C3:C4"/>
    <mergeCell ref="M3:M4"/>
  </mergeCells>
  <pageMargins left="0.747916666666667" right="0.747916666666667" top="0.729166666666667" bottom="0.679166666666667" header="0.511805555555556" footer="0.409027777777778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附表1、统计表</vt:lpstr>
      <vt:lpstr>附表2、专项扶贫项目</vt:lpstr>
      <vt:lpstr>附表3、产业发展项目</vt:lpstr>
      <vt:lpstr>附表4、社会保障项目</vt:lpstr>
      <vt:lpstr>附表5、助学培训项目</vt:lpstr>
      <vt:lpstr>附表6、改造搬迁项目</vt:lpstr>
      <vt:lpstr>附表7、基础设施和公共服务项目</vt:lpstr>
      <vt:lpstr>附表8、生态保护项目</vt:lpstr>
      <vt:lpstr>附9、产业项目明细表</vt:lpstr>
      <vt:lpstr>附10、基设项目明细表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dcterms:created xsi:type="dcterms:W3CDTF">2015-03-09T08:52:00Z</dcterms:created>
  <cp:lastPrinted>2016-11-28T00:57:00Z</cp:lastPrinted>
  <dcterms:modified xsi:type="dcterms:W3CDTF">2017-04-15T00:30:10Z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